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data\mirainethp05\tool\"/>
    </mc:Choice>
  </mc:AlternateContent>
  <workbookProtection workbookAlgorithmName="SHA-512" workbookHashValue="ksyyCKwRTgoNgqxti5gbrI/LBjCnIpX5O+vHA7u+c0frEXz3tG2I94HfVieRIfom6SVhtzcCRejprUCvctDHRQ==" workbookSaltValue="sDkRnSCywn/cGz/oEP2RgA==" workbookSpinCount="100000" lockStructure="1"/>
  <bookViews>
    <workbookView xWindow="120" yWindow="60" windowWidth="9690" windowHeight="6735"/>
  </bookViews>
  <sheets>
    <sheet name="使用上の注意" sheetId="1" r:id="rId1"/>
    <sheet name="元利均等 (変動)" sheetId="2" r:id="rId2"/>
  </sheets>
  <definedNames>
    <definedName name="Z_9FBDD085_5465_4F47_B9F2_5D725FA853A6_.wvu.Rows" localSheetId="1" hidden="1">'元利均等 (変動)'!$8:$10</definedName>
  </definedNames>
  <calcPr calcId="152511"/>
  <customWorkbookViews>
    <customWorkbookView name="arita - 個人用ビュー" guid="{9FBDD085-5465-4F47-B9F2-5D725FA853A6}" mergeInterval="0" personalView="1" maximized="1" windowWidth="1020" windowHeight="613" activeSheetId="4" showStatusbar="0"/>
  </customWorkbookViews>
</workbook>
</file>

<file path=xl/calcChain.xml><?xml version="1.0" encoding="utf-8"?>
<calcChain xmlns="http://schemas.openxmlformats.org/spreadsheetml/2006/main">
  <c r="J13" i="2" l="1"/>
  <c r="D13" i="2"/>
  <c r="D14" i="2" s="1"/>
  <c r="D15" i="2" s="1"/>
  <c r="D16" i="2" s="1"/>
  <c r="D17" i="2" s="1"/>
  <c r="D18" i="2" s="1"/>
  <c r="D19" i="2" s="1"/>
  <c r="D20" i="2" s="1"/>
  <c r="D21" i="2" s="1"/>
  <c r="D22" i="2" s="1"/>
  <c r="D23" i="2" s="1"/>
  <c r="D24" i="2" s="1"/>
  <c r="D25" i="2" s="1"/>
  <c r="D26" i="2" s="1"/>
  <c r="D27" i="2" s="1"/>
  <c r="D28" i="2" s="1"/>
  <c r="D29" i="2" s="1"/>
  <c r="D30" i="2" s="1"/>
  <c r="D31" i="2" s="1"/>
  <c r="D32" i="2" s="1"/>
  <c r="D33" i="2" s="1"/>
  <c r="D34" i="2" s="1"/>
  <c r="D35" i="2" s="1"/>
  <c r="D36" i="2" s="1"/>
  <c r="D37" i="2" s="1"/>
  <c r="D38" i="2" s="1"/>
  <c r="D39" i="2" s="1"/>
  <c r="D40" i="2" s="1"/>
  <c r="D41" i="2" s="1"/>
  <c r="D42" i="2" s="1"/>
  <c r="D43" i="2" s="1"/>
  <c r="D44" i="2" s="1"/>
  <c r="D45" i="2" s="1"/>
  <c r="D46" i="2" s="1"/>
  <c r="D47" i="2" s="1"/>
  <c r="D48" i="2" s="1"/>
  <c r="D49" i="2" s="1"/>
  <c r="D50" i="2" s="1"/>
  <c r="D51" i="2" s="1"/>
  <c r="D52" i="2" s="1"/>
  <c r="D53" i="2" s="1"/>
  <c r="D54" i="2" s="1"/>
  <c r="D55" i="2" s="1"/>
  <c r="D56" i="2" s="1"/>
  <c r="D57" i="2" s="1"/>
  <c r="D58" i="2" s="1"/>
  <c r="D59" i="2" s="1"/>
  <c r="D60" i="2" s="1"/>
  <c r="D61" i="2" s="1"/>
  <c r="D62" i="2" s="1"/>
  <c r="D63" i="2" s="1"/>
  <c r="D64" i="2" s="1"/>
  <c r="D65" i="2" s="1"/>
  <c r="D66" i="2" s="1"/>
  <c r="D67" i="2" s="1"/>
  <c r="D68" i="2" s="1"/>
  <c r="D69" i="2" s="1"/>
  <c r="D70" i="2" s="1"/>
  <c r="D71" i="2" s="1"/>
  <c r="D72" i="2" s="1"/>
  <c r="D73" i="2" s="1"/>
  <c r="D74" i="2" s="1"/>
  <c r="D75" i="2" s="1"/>
  <c r="D76" i="2" s="1"/>
  <c r="D77" i="2" s="1"/>
  <c r="D78" i="2" s="1"/>
  <c r="D79" i="2" s="1"/>
  <c r="D80" i="2" s="1"/>
  <c r="D81" i="2" s="1"/>
  <c r="D82" i="2" s="1"/>
  <c r="D83" i="2" s="1"/>
  <c r="D84" i="2" s="1"/>
  <c r="D85" i="2" s="1"/>
  <c r="D86" i="2" s="1"/>
  <c r="D87" i="2" s="1"/>
  <c r="D88" i="2" s="1"/>
  <c r="D89" i="2" s="1"/>
  <c r="D90" i="2" s="1"/>
  <c r="D91" i="2" s="1"/>
  <c r="D92" i="2" s="1"/>
  <c r="D93" i="2" s="1"/>
  <c r="D94" i="2" s="1"/>
  <c r="D95" i="2" s="1"/>
  <c r="D96" i="2" s="1"/>
  <c r="D97" i="2" s="1"/>
  <c r="D98" i="2" s="1"/>
  <c r="D99" i="2" s="1"/>
  <c r="D100" i="2" s="1"/>
  <c r="D101" i="2" s="1"/>
  <c r="D102" i="2" s="1"/>
  <c r="D103" i="2" s="1"/>
  <c r="D104" i="2" s="1"/>
  <c r="D105" i="2" s="1"/>
  <c r="D106" i="2" s="1"/>
  <c r="D107" i="2" s="1"/>
  <c r="D108" i="2" s="1"/>
  <c r="D109" i="2" s="1"/>
  <c r="D110" i="2" s="1"/>
  <c r="D111" i="2" s="1"/>
  <c r="D112" i="2" s="1"/>
  <c r="D113" i="2" s="1"/>
  <c r="D114" i="2" s="1"/>
  <c r="D115" i="2" s="1"/>
  <c r="D116" i="2" s="1"/>
  <c r="D117" i="2" s="1"/>
  <c r="D118" i="2" s="1"/>
  <c r="D119" i="2" s="1"/>
  <c r="D120" i="2" s="1"/>
  <c r="D121" i="2" s="1"/>
  <c r="D122" i="2" s="1"/>
  <c r="D123" i="2" s="1"/>
  <c r="D124" i="2" s="1"/>
  <c r="D125" i="2" s="1"/>
  <c r="D126" i="2" s="1"/>
  <c r="D127" i="2" s="1"/>
  <c r="D128" i="2" s="1"/>
  <c r="D129" i="2" s="1"/>
  <c r="D130" i="2" s="1"/>
  <c r="D131" i="2" s="1"/>
  <c r="D132" i="2" s="1"/>
  <c r="D133" i="2" s="1"/>
  <c r="D134" i="2" s="1"/>
  <c r="D135" i="2" s="1"/>
  <c r="D136" i="2" s="1"/>
  <c r="D137" i="2" s="1"/>
  <c r="D138" i="2" s="1"/>
  <c r="D139" i="2" s="1"/>
  <c r="D140" i="2" s="1"/>
  <c r="D141" i="2" s="1"/>
  <c r="D142" i="2" s="1"/>
  <c r="D143" i="2" s="1"/>
  <c r="D144" i="2" s="1"/>
  <c r="D145" i="2" s="1"/>
  <c r="D146" i="2" s="1"/>
  <c r="D147" i="2" s="1"/>
  <c r="D148" i="2" s="1"/>
  <c r="D149" i="2" s="1"/>
  <c r="D150" i="2" s="1"/>
  <c r="D151" i="2" s="1"/>
  <c r="D152" i="2" s="1"/>
  <c r="D153" i="2" s="1"/>
  <c r="D154" i="2" s="1"/>
  <c r="D155" i="2" s="1"/>
  <c r="D156" i="2" s="1"/>
  <c r="D157" i="2" s="1"/>
  <c r="D158" i="2" s="1"/>
  <c r="D159" i="2" s="1"/>
  <c r="D160" i="2" s="1"/>
  <c r="D161" i="2" s="1"/>
  <c r="D162" i="2" s="1"/>
  <c r="D163" i="2" s="1"/>
  <c r="D164" i="2" s="1"/>
  <c r="D165" i="2" s="1"/>
  <c r="D166" i="2" s="1"/>
  <c r="D167" i="2" s="1"/>
  <c r="D168" i="2" s="1"/>
  <c r="D169" i="2" s="1"/>
  <c r="D170" i="2" s="1"/>
  <c r="D171" i="2" s="1"/>
  <c r="D172" i="2" s="1"/>
  <c r="D173" i="2" s="1"/>
  <c r="D174" i="2" s="1"/>
  <c r="D175" i="2" s="1"/>
  <c r="D176" i="2" s="1"/>
  <c r="D177" i="2" s="1"/>
  <c r="D178" i="2" s="1"/>
  <c r="D179" i="2" s="1"/>
  <c r="D180" i="2" s="1"/>
  <c r="D181" i="2" s="1"/>
  <c r="D182" i="2" s="1"/>
  <c r="D183" i="2" s="1"/>
  <c r="D184" i="2" s="1"/>
  <c r="D185" i="2" s="1"/>
  <c r="D186" i="2" s="1"/>
  <c r="D187" i="2" s="1"/>
  <c r="D188" i="2" s="1"/>
  <c r="D189" i="2" s="1"/>
  <c r="D190" i="2" s="1"/>
  <c r="D191" i="2" s="1"/>
  <c r="D192" i="2" s="1"/>
  <c r="D193" i="2" s="1"/>
  <c r="D194" i="2" s="1"/>
  <c r="D195" i="2" s="1"/>
  <c r="D196" i="2" s="1"/>
  <c r="D197" i="2" s="1"/>
  <c r="D198" i="2" s="1"/>
  <c r="D199" i="2" s="1"/>
  <c r="D200" i="2" s="1"/>
  <c r="D201" i="2" s="1"/>
  <c r="D202" i="2" s="1"/>
  <c r="D203" i="2" s="1"/>
  <c r="D204" i="2" s="1"/>
  <c r="D205" i="2" s="1"/>
  <c r="D206" i="2" s="1"/>
  <c r="D207" i="2" s="1"/>
  <c r="D208" i="2" s="1"/>
  <c r="D209" i="2" s="1"/>
  <c r="D210" i="2" s="1"/>
  <c r="D211" i="2" s="1"/>
  <c r="D212" i="2" s="1"/>
  <c r="D213" i="2" s="1"/>
  <c r="D214" i="2" s="1"/>
  <c r="D215" i="2" s="1"/>
  <c r="D216" i="2" s="1"/>
  <c r="D217" i="2" s="1"/>
  <c r="D218" i="2" s="1"/>
  <c r="D219" i="2" s="1"/>
  <c r="D220" i="2" s="1"/>
  <c r="D221" i="2" s="1"/>
  <c r="D222" i="2" s="1"/>
  <c r="D223" i="2" s="1"/>
  <c r="D224" i="2" s="1"/>
  <c r="D225" i="2" s="1"/>
  <c r="D226" i="2" s="1"/>
  <c r="D227" i="2" s="1"/>
  <c r="D228" i="2" s="1"/>
  <c r="D229" i="2" s="1"/>
  <c r="D230" i="2" s="1"/>
  <c r="D231" i="2" s="1"/>
  <c r="D232" i="2" s="1"/>
  <c r="D233" i="2" s="1"/>
  <c r="D234" i="2" s="1"/>
  <c r="D235" i="2" s="1"/>
  <c r="D236" i="2" s="1"/>
  <c r="D237" i="2" s="1"/>
  <c r="D238" i="2" s="1"/>
  <c r="D239" i="2" s="1"/>
  <c r="D240" i="2" s="1"/>
  <c r="D241" i="2" s="1"/>
  <c r="D242" i="2" s="1"/>
  <c r="D243" i="2" s="1"/>
  <c r="D244" i="2" s="1"/>
  <c r="D245" i="2" s="1"/>
  <c r="D246" i="2" s="1"/>
  <c r="D247" i="2" s="1"/>
  <c r="D248" i="2" s="1"/>
  <c r="D249" i="2" s="1"/>
  <c r="D250" i="2" s="1"/>
  <c r="D251" i="2" s="1"/>
  <c r="D252" i="2" s="1"/>
  <c r="D253" i="2" s="1"/>
  <c r="D254" i="2" s="1"/>
  <c r="D255" i="2" s="1"/>
  <c r="D256" i="2" s="1"/>
  <c r="D257" i="2" s="1"/>
  <c r="D258" i="2" s="1"/>
  <c r="D259" i="2" s="1"/>
  <c r="D260" i="2" s="1"/>
  <c r="D261" i="2" s="1"/>
  <c r="D262" i="2" s="1"/>
  <c r="D263" i="2" s="1"/>
  <c r="D264" i="2" s="1"/>
  <c r="D265" i="2" s="1"/>
  <c r="D266" i="2" s="1"/>
  <c r="D267" i="2" s="1"/>
  <c r="D268" i="2" s="1"/>
  <c r="D269" i="2" s="1"/>
  <c r="D270" i="2" s="1"/>
  <c r="D271" i="2" s="1"/>
  <c r="D272" i="2" s="1"/>
  <c r="D273" i="2" s="1"/>
  <c r="D274" i="2" s="1"/>
  <c r="D275" i="2" s="1"/>
  <c r="D276" i="2" s="1"/>
  <c r="D277" i="2" s="1"/>
  <c r="D278" i="2" s="1"/>
  <c r="D279" i="2" s="1"/>
  <c r="D280" i="2" s="1"/>
  <c r="D281" i="2" s="1"/>
  <c r="D282" i="2" s="1"/>
  <c r="D283" i="2" s="1"/>
  <c r="D284" i="2" s="1"/>
  <c r="D285" i="2" s="1"/>
  <c r="D286" i="2" s="1"/>
  <c r="D287" i="2" s="1"/>
  <c r="D288" i="2" s="1"/>
  <c r="D289" i="2" s="1"/>
  <c r="D290" i="2" s="1"/>
  <c r="D291" i="2" s="1"/>
  <c r="D292" i="2" s="1"/>
  <c r="D293" i="2" s="1"/>
  <c r="D294" i="2" s="1"/>
  <c r="D295" i="2" s="1"/>
  <c r="D296" i="2" s="1"/>
  <c r="D297" i="2" s="1"/>
  <c r="D298" i="2" s="1"/>
  <c r="D299" i="2" s="1"/>
  <c r="D300" i="2" s="1"/>
  <c r="D301" i="2" s="1"/>
  <c r="D302" i="2" s="1"/>
  <c r="D303" i="2" s="1"/>
  <c r="D304" i="2" s="1"/>
  <c r="D305" i="2" s="1"/>
  <c r="D306" i="2" s="1"/>
  <c r="D307" i="2" s="1"/>
  <c r="D308" i="2" s="1"/>
  <c r="D309" i="2" s="1"/>
  <c r="D310" i="2" s="1"/>
  <c r="D311" i="2" s="1"/>
  <c r="D312" i="2" s="1"/>
  <c r="D313" i="2" s="1"/>
  <c r="D314" i="2" s="1"/>
  <c r="D315" i="2" s="1"/>
  <c r="D316" i="2" s="1"/>
  <c r="D317" i="2" s="1"/>
  <c r="D318" i="2" s="1"/>
  <c r="D319" i="2" s="1"/>
  <c r="D320" i="2" s="1"/>
  <c r="D321" i="2" s="1"/>
  <c r="D322" i="2" s="1"/>
  <c r="D323" i="2" s="1"/>
  <c r="D324" i="2" s="1"/>
  <c r="D325" i="2" s="1"/>
  <c r="D326" i="2" s="1"/>
  <c r="D327" i="2" s="1"/>
  <c r="D328" i="2" s="1"/>
  <c r="D329" i="2" s="1"/>
  <c r="D330" i="2" s="1"/>
  <c r="D331" i="2" s="1"/>
  <c r="D332" i="2" s="1"/>
  <c r="D333" i="2" s="1"/>
  <c r="D334" i="2" s="1"/>
  <c r="D335" i="2" s="1"/>
  <c r="D336" i="2" s="1"/>
  <c r="D337" i="2" s="1"/>
  <c r="D338" i="2" s="1"/>
  <c r="D339" i="2" s="1"/>
  <c r="D340" i="2" s="1"/>
  <c r="D341" i="2" s="1"/>
  <c r="D342" i="2" s="1"/>
  <c r="D343" i="2" s="1"/>
  <c r="D344" i="2" s="1"/>
  <c r="D345" i="2" s="1"/>
  <c r="D346" i="2" s="1"/>
  <c r="D347" i="2" s="1"/>
  <c r="D348" i="2" s="1"/>
  <c r="D349" i="2" s="1"/>
  <c r="D350" i="2" s="1"/>
  <c r="D351" i="2" s="1"/>
  <c r="D352" i="2" s="1"/>
  <c r="D353" i="2" s="1"/>
  <c r="D354" i="2" s="1"/>
  <c r="D355" i="2" s="1"/>
  <c r="D356" i="2" s="1"/>
  <c r="D357" i="2" s="1"/>
  <c r="D358" i="2" s="1"/>
  <c r="D359" i="2" s="1"/>
  <c r="D360" i="2" s="1"/>
  <c r="D361" i="2" s="1"/>
  <c r="D362" i="2" s="1"/>
  <c r="D363" i="2" s="1"/>
  <c r="D364" i="2" s="1"/>
  <c r="D365" i="2" s="1"/>
  <c r="D366" i="2" s="1"/>
  <c r="D367" i="2" s="1"/>
  <c r="D368" i="2" s="1"/>
  <c r="D369" i="2" s="1"/>
  <c r="D370" i="2" s="1"/>
  <c r="D371" i="2" s="1"/>
  <c r="D372" i="2" s="1"/>
  <c r="D373" i="2" s="1"/>
  <c r="D374" i="2" s="1"/>
  <c r="D375" i="2" s="1"/>
  <c r="D376" i="2" s="1"/>
  <c r="D377" i="2" s="1"/>
  <c r="D378" i="2" s="1"/>
  <c r="D379" i="2" s="1"/>
  <c r="D380" i="2" s="1"/>
  <c r="D381" i="2" s="1"/>
  <c r="D382" i="2" s="1"/>
  <c r="D383" i="2" s="1"/>
  <c r="D384" i="2" s="1"/>
  <c r="D385" i="2" s="1"/>
  <c r="D386" i="2" s="1"/>
  <c r="D387" i="2" s="1"/>
  <c r="D388" i="2" s="1"/>
  <c r="D389" i="2" s="1"/>
  <c r="D390" i="2" s="1"/>
  <c r="D391" i="2" s="1"/>
  <c r="D392" i="2" s="1"/>
  <c r="D393" i="2" s="1"/>
  <c r="D394" i="2" s="1"/>
  <c r="D395" i="2" s="1"/>
  <c r="D396" i="2" s="1"/>
  <c r="D397" i="2" s="1"/>
  <c r="D398" i="2" s="1"/>
  <c r="D399" i="2" s="1"/>
  <c r="D400" i="2" s="1"/>
  <c r="D401" i="2" s="1"/>
  <c r="D402" i="2" s="1"/>
  <c r="D403" i="2" s="1"/>
  <c r="D404" i="2" s="1"/>
  <c r="D405" i="2" s="1"/>
  <c r="D406" i="2" s="1"/>
  <c r="D407" i="2" s="1"/>
  <c r="D408" i="2" s="1"/>
  <c r="D409" i="2" s="1"/>
  <c r="D410" i="2" s="1"/>
  <c r="D411" i="2" s="1"/>
  <c r="D412" i="2" s="1"/>
  <c r="D413" i="2" s="1"/>
  <c r="D414" i="2" s="1"/>
  <c r="D415" i="2" s="1"/>
  <c r="D416" i="2" s="1"/>
  <c r="D417" i="2" s="1"/>
  <c r="D418" i="2" s="1"/>
  <c r="D419" i="2" s="1"/>
  <c r="D420" i="2" s="1"/>
  <c r="D421" i="2" s="1"/>
  <c r="D422" i="2" s="1"/>
  <c r="D423" i="2" s="1"/>
  <c r="D424" i="2" s="1"/>
  <c r="D425" i="2" s="1"/>
  <c r="D426" i="2" s="1"/>
  <c r="D427" i="2" s="1"/>
  <c r="D428" i="2" s="1"/>
  <c r="D429" i="2" s="1"/>
  <c r="D430" i="2" s="1"/>
  <c r="D431" i="2" s="1"/>
  <c r="D432" i="2" s="1"/>
  <c r="D433" i="2" s="1"/>
  <c r="B14" i="2"/>
  <c r="B15" i="2" s="1"/>
  <c r="B16" i="2" s="1"/>
  <c r="G11" i="2"/>
  <c r="F13" i="2" s="1"/>
  <c r="A13" i="2"/>
  <c r="A14" i="2"/>
  <c r="A16" i="2" l="1"/>
  <c r="B17" i="2"/>
  <c r="H14" i="2"/>
  <c r="A15" i="2"/>
  <c r="A17" i="2" l="1"/>
  <c r="B18" i="2"/>
  <c r="F14" i="2"/>
  <c r="I14" i="2" l="1"/>
  <c r="K14" i="2" s="1"/>
  <c r="G14" i="2"/>
  <c r="J14" i="2" s="1"/>
  <c r="B19" i="2"/>
  <c r="A18" i="2"/>
  <c r="H15" i="2" l="1"/>
  <c r="F15" i="2" s="1"/>
  <c r="B20" i="2"/>
  <c r="A19" i="2"/>
  <c r="I15" i="2" l="1"/>
  <c r="K15" i="2" s="1"/>
  <c r="G15" i="2"/>
  <c r="J15" i="2" s="1"/>
  <c r="H16" i="2" s="1"/>
  <c r="B21" i="2"/>
  <c r="A20" i="2"/>
  <c r="B22" i="2" l="1"/>
  <c r="A21" i="2"/>
  <c r="F16" i="2"/>
  <c r="I16" i="2" s="1"/>
  <c r="K16" i="2" s="1"/>
  <c r="G16" i="2" l="1"/>
  <c r="J16" i="2" s="1"/>
  <c r="H17" i="2" s="1"/>
  <c r="B23" i="2"/>
  <c r="A22" i="2"/>
  <c r="B24" i="2" l="1"/>
  <c r="A23" i="2"/>
  <c r="F17" i="2"/>
  <c r="I17" i="2" s="1"/>
  <c r="K17" i="2" s="1"/>
  <c r="B25" i="2" l="1"/>
  <c r="A24" i="2"/>
  <c r="G17" i="2"/>
  <c r="J17" i="2" s="1"/>
  <c r="B26" i="2" l="1"/>
  <c r="A25" i="2"/>
  <c r="H18" i="2"/>
  <c r="F18" i="2" s="1"/>
  <c r="I18" i="2" s="1"/>
  <c r="K18" i="2" s="1"/>
  <c r="B27" i="2" l="1"/>
  <c r="A26" i="2"/>
  <c r="G18" i="2"/>
  <c r="J18" i="2" s="1"/>
  <c r="B28" i="2" l="1"/>
  <c r="A27" i="2"/>
  <c r="H19" i="2"/>
  <c r="A28" i="2" l="1"/>
  <c r="B29" i="2"/>
  <c r="F19" i="2"/>
  <c r="I19" i="2" s="1"/>
  <c r="K19" i="2" s="1"/>
  <c r="A29" i="2" l="1"/>
  <c r="B30" i="2"/>
  <c r="G19" i="2"/>
  <c r="J19" i="2" s="1"/>
  <c r="B31" i="2" l="1"/>
  <c r="A30" i="2"/>
  <c r="H20" i="2"/>
  <c r="F20" i="2" s="1"/>
  <c r="I20" i="2" s="1"/>
  <c r="K20" i="2" s="1"/>
  <c r="A31" i="2" l="1"/>
  <c r="B32" i="2"/>
  <c r="G20" i="2"/>
  <c r="J20" i="2" s="1"/>
  <c r="B33" i="2" l="1"/>
  <c r="A32" i="2"/>
  <c r="H21" i="2"/>
  <c r="F21" i="2" s="1"/>
  <c r="I21" i="2" s="1"/>
  <c r="K21" i="2" s="1"/>
  <c r="B34" i="2" l="1"/>
  <c r="A33" i="2"/>
  <c r="G21" i="2"/>
  <c r="J21" i="2" s="1"/>
  <c r="A34" i="2" l="1"/>
  <c r="B35" i="2"/>
  <c r="H22" i="2"/>
  <c r="F22" i="2" s="1"/>
  <c r="I22" i="2" s="1"/>
  <c r="K22" i="2" s="1"/>
  <c r="A35" i="2" l="1"/>
  <c r="B36" i="2"/>
  <c r="G22" i="2"/>
  <c r="J22" i="2" s="1"/>
  <c r="B37" i="2" l="1"/>
  <c r="A36" i="2"/>
  <c r="H23" i="2"/>
  <c r="A37" i="2" l="1"/>
  <c r="B38" i="2"/>
  <c r="F23" i="2"/>
  <c r="I23" i="2" s="1"/>
  <c r="K23" i="2" s="1"/>
  <c r="A38" i="2" l="1"/>
  <c r="B39" i="2"/>
  <c r="G23" i="2"/>
  <c r="J23" i="2" s="1"/>
  <c r="B40" i="2" l="1"/>
  <c r="A39" i="2"/>
  <c r="H24" i="2"/>
  <c r="F24" i="2" s="1"/>
  <c r="I24" i="2" s="1"/>
  <c r="K24" i="2" s="1"/>
  <c r="A40" i="2" l="1"/>
  <c r="B41" i="2"/>
  <c r="G24" i="2"/>
  <c r="J24" i="2" s="1"/>
  <c r="B42" i="2" l="1"/>
  <c r="A41" i="2"/>
  <c r="H25" i="2"/>
  <c r="A42" i="2" l="1"/>
  <c r="B43" i="2"/>
  <c r="F25" i="2"/>
  <c r="I25" i="2" s="1"/>
  <c r="K25" i="2" s="1"/>
  <c r="A43" i="2" l="1"/>
  <c r="B44" i="2"/>
  <c r="G25" i="2"/>
  <c r="J25" i="2" s="1"/>
  <c r="B45" i="2" l="1"/>
  <c r="A44" i="2"/>
  <c r="H26" i="2"/>
  <c r="A45" i="2" l="1"/>
  <c r="B46" i="2"/>
  <c r="F26" i="2"/>
  <c r="I26" i="2" s="1"/>
  <c r="K26" i="2" s="1"/>
  <c r="B47" i="2" l="1"/>
  <c r="A46" i="2"/>
  <c r="G26" i="2"/>
  <c r="J26" i="2" s="1"/>
  <c r="B48" i="2" l="1"/>
  <c r="A47" i="2"/>
  <c r="H27" i="2"/>
  <c r="B49" i="2" l="1"/>
  <c r="A48" i="2"/>
  <c r="F27" i="2"/>
  <c r="I27" i="2" s="1"/>
  <c r="K27" i="2" s="1"/>
  <c r="A49" i="2" l="1"/>
  <c r="B50" i="2"/>
  <c r="G27" i="2"/>
  <c r="J27" i="2" s="1"/>
  <c r="A50" i="2" l="1"/>
  <c r="B51" i="2"/>
  <c r="H28" i="2"/>
  <c r="F28" i="2" s="1"/>
  <c r="I28" i="2" s="1"/>
  <c r="K28" i="2" s="1"/>
  <c r="B52" i="2" l="1"/>
  <c r="A51" i="2"/>
  <c r="G28" i="2"/>
  <c r="J28" i="2" s="1"/>
  <c r="B53" i="2" l="1"/>
  <c r="A52" i="2"/>
  <c r="H29" i="2"/>
  <c r="F29" i="2" s="1"/>
  <c r="I29" i="2" s="1"/>
  <c r="K29" i="2" s="1"/>
  <c r="A53" i="2" l="1"/>
  <c r="B54" i="2"/>
  <c r="G29" i="2"/>
  <c r="J29" i="2" s="1"/>
  <c r="A54" i="2" l="1"/>
  <c r="B55" i="2"/>
  <c r="H30" i="2"/>
  <c r="A55" i="2" l="1"/>
  <c r="B56" i="2"/>
  <c r="F30" i="2"/>
  <c r="I30" i="2" s="1"/>
  <c r="K30" i="2" s="1"/>
  <c r="B57" i="2" l="1"/>
  <c r="A56" i="2"/>
  <c r="G30" i="2"/>
  <c r="J30" i="2" s="1"/>
  <c r="A57" i="2" l="1"/>
  <c r="B58" i="2"/>
  <c r="H31" i="2"/>
  <c r="A58" i="2" l="1"/>
  <c r="B59" i="2"/>
  <c r="F31" i="2"/>
  <c r="I31" i="2" s="1"/>
  <c r="K31" i="2" s="1"/>
  <c r="B60" i="2" l="1"/>
  <c r="A59" i="2"/>
  <c r="G31" i="2"/>
  <c r="J31" i="2" s="1"/>
  <c r="A60" i="2" l="1"/>
  <c r="B61" i="2"/>
  <c r="H32" i="2"/>
  <c r="F32" i="2" s="1"/>
  <c r="I32" i="2" s="1"/>
  <c r="K32" i="2" s="1"/>
  <c r="B62" i="2" l="1"/>
  <c r="A61" i="2"/>
  <c r="G32" i="2"/>
  <c r="J32" i="2" s="1"/>
  <c r="B63" i="2" l="1"/>
  <c r="A62" i="2"/>
  <c r="H33" i="2"/>
  <c r="F33" i="2" s="1"/>
  <c r="I33" i="2" s="1"/>
  <c r="K33" i="2" s="1"/>
  <c r="A63" i="2" l="1"/>
  <c r="B64" i="2"/>
  <c r="G33" i="2"/>
  <c r="J33" i="2" s="1"/>
  <c r="A64" i="2" l="1"/>
  <c r="B65" i="2"/>
  <c r="H34" i="2"/>
  <c r="F34" i="2" s="1"/>
  <c r="I34" i="2" s="1"/>
  <c r="K34" i="2" s="1"/>
  <c r="B66" i="2" l="1"/>
  <c r="A65" i="2"/>
  <c r="G34" i="2"/>
  <c r="J34" i="2" s="1"/>
  <c r="B67" i="2" l="1"/>
  <c r="A66" i="2"/>
  <c r="H35" i="2"/>
  <c r="F35" i="2" s="1"/>
  <c r="I35" i="2" s="1"/>
  <c r="K35" i="2" s="1"/>
  <c r="B68" i="2" l="1"/>
  <c r="A67" i="2"/>
  <c r="G35" i="2"/>
  <c r="J35" i="2" s="1"/>
  <c r="B69" i="2" l="1"/>
  <c r="A68" i="2"/>
  <c r="H36" i="2"/>
  <c r="A69" i="2" l="1"/>
  <c r="B70" i="2"/>
  <c r="F36" i="2"/>
  <c r="I36" i="2" s="1"/>
  <c r="K36" i="2" s="1"/>
  <c r="A70" i="2" l="1"/>
  <c r="B71" i="2"/>
  <c r="G36" i="2"/>
  <c r="J36" i="2" s="1"/>
  <c r="B72" i="2" l="1"/>
  <c r="A71" i="2"/>
  <c r="H37" i="2"/>
  <c r="F37" i="2" s="1"/>
  <c r="I37" i="2" s="1"/>
  <c r="K37" i="2" s="1"/>
  <c r="A72" i="2" l="1"/>
  <c r="B73" i="2"/>
  <c r="G37" i="2"/>
  <c r="J37" i="2" s="1"/>
  <c r="B74" i="2" l="1"/>
  <c r="A73" i="2"/>
  <c r="H38" i="2"/>
  <c r="F38" i="2" s="1"/>
  <c r="I38" i="2" s="1"/>
  <c r="K38" i="2" s="1"/>
  <c r="A74" i="2" l="1"/>
  <c r="B75" i="2"/>
  <c r="G38" i="2"/>
  <c r="J38" i="2" s="1"/>
  <c r="A75" i="2" l="1"/>
  <c r="B76" i="2"/>
  <c r="H39" i="2"/>
  <c r="B77" i="2" l="1"/>
  <c r="A76" i="2"/>
  <c r="F39" i="2"/>
  <c r="I39" i="2" s="1"/>
  <c r="K39" i="2" s="1"/>
  <c r="B78" i="2" l="1"/>
  <c r="A77" i="2"/>
  <c r="G39" i="2"/>
  <c r="J39" i="2" s="1"/>
  <c r="B79" i="2" l="1"/>
  <c r="A78" i="2"/>
  <c r="H40" i="2"/>
  <c r="F40" i="2" s="1"/>
  <c r="I40" i="2" s="1"/>
  <c r="K40" i="2" s="1"/>
  <c r="B80" i="2" l="1"/>
  <c r="A79" i="2"/>
  <c r="G40" i="2"/>
  <c r="J40" i="2" s="1"/>
  <c r="B81" i="2" l="1"/>
  <c r="A80" i="2"/>
  <c r="H41" i="2"/>
  <c r="F41" i="2" s="1"/>
  <c r="I41" i="2" s="1"/>
  <c r="K41" i="2" s="1"/>
  <c r="B82" i="2" l="1"/>
  <c r="A81" i="2"/>
  <c r="G41" i="2"/>
  <c r="J41" i="2" s="1"/>
  <c r="B83" i="2" l="1"/>
  <c r="A82" i="2"/>
  <c r="H42" i="2"/>
  <c r="F42" i="2" s="1"/>
  <c r="I42" i="2" s="1"/>
  <c r="K42" i="2" s="1"/>
  <c r="B84" i="2" l="1"/>
  <c r="A83" i="2"/>
  <c r="G42" i="2"/>
  <c r="J42" i="2" s="1"/>
  <c r="B85" i="2" l="1"/>
  <c r="A84" i="2"/>
  <c r="H43" i="2"/>
  <c r="B86" i="2" l="1"/>
  <c r="A85" i="2"/>
  <c r="F43" i="2"/>
  <c r="I43" i="2" s="1"/>
  <c r="K43" i="2" s="1"/>
  <c r="B87" i="2" l="1"/>
  <c r="A86" i="2"/>
  <c r="G43" i="2"/>
  <c r="J43" i="2" s="1"/>
  <c r="B88" i="2" l="1"/>
  <c r="A87" i="2"/>
  <c r="H44" i="2"/>
  <c r="F44" i="2" s="1"/>
  <c r="I44" i="2" s="1"/>
  <c r="K44" i="2" s="1"/>
  <c r="B89" i="2" l="1"/>
  <c r="A88" i="2"/>
  <c r="G44" i="2"/>
  <c r="J44" i="2" s="1"/>
  <c r="B90" i="2" l="1"/>
  <c r="A89" i="2"/>
  <c r="H45" i="2"/>
  <c r="F45" i="2" s="1"/>
  <c r="I45" i="2" s="1"/>
  <c r="K45" i="2" s="1"/>
  <c r="B91" i="2" l="1"/>
  <c r="A90" i="2"/>
  <c r="G45" i="2"/>
  <c r="J45" i="2" s="1"/>
  <c r="A91" i="2" l="1"/>
  <c r="B92" i="2"/>
  <c r="H46" i="2"/>
  <c r="F46" i="2" s="1"/>
  <c r="I46" i="2" s="1"/>
  <c r="K46" i="2" s="1"/>
  <c r="B93" i="2" l="1"/>
  <c r="A92" i="2"/>
  <c r="G46" i="2"/>
  <c r="J46" i="2" s="1"/>
  <c r="A93" i="2" l="1"/>
  <c r="B94" i="2"/>
  <c r="H47" i="2"/>
  <c r="B95" i="2" l="1"/>
  <c r="A94" i="2"/>
  <c r="F47" i="2"/>
  <c r="I47" i="2" s="1"/>
  <c r="K47" i="2" s="1"/>
  <c r="B96" i="2" l="1"/>
  <c r="A95" i="2"/>
  <c r="G47" i="2"/>
  <c r="J47" i="2" s="1"/>
  <c r="A96" i="2" l="1"/>
  <c r="B97" i="2"/>
  <c r="H48" i="2"/>
  <c r="F48" i="2" s="1"/>
  <c r="I48" i="2" s="1"/>
  <c r="K48" i="2" s="1"/>
  <c r="A97" i="2" l="1"/>
  <c r="B98" i="2"/>
  <c r="G48" i="2"/>
  <c r="J48" i="2" s="1"/>
  <c r="A98" i="2" l="1"/>
  <c r="B99" i="2"/>
  <c r="H49" i="2"/>
  <c r="F49" i="2" s="1"/>
  <c r="I49" i="2" s="1"/>
  <c r="K49" i="2" s="1"/>
  <c r="A99" i="2" l="1"/>
  <c r="B100" i="2"/>
  <c r="G49" i="2"/>
  <c r="J49" i="2" s="1"/>
  <c r="A100" i="2" l="1"/>
  <c r="B101" i="2"/>
  <c r="H50" i="2"/>
  <c r="F50" i="2" s="1"/>
  <c r="I50" i="2" s="1"/>
  <c r="K50" i="2" s="1"/>
  <c r="A101" i="2" l="1"/>
  <c r="B102" i="2"/>
  <c r="G50" i="2"/>
  <c r="J50" i="2" s="1"/>
  <c r="A102" i="2" l="1"/>
  <c r="B103" i="2"/>
  <c r="H51" i="2"/>
  <c r="F51" i="2" s="1"/>
  <c r="I51" i="2" s="1"/>
  <c r="K51" i="2" s="1"/>
  <c r="A103" i="2" l="1"/>
  <c r="B104" i="2"/>
  <c r="G51" i="2"/>
  <c r="J51" i="2" s="1"/>
  <c r="B105" i="2" l="1"/>
  <c r="A104" i="2"/>
  <c r="H52" i="2"/>
  <c r="F52" i="2" s="1"/>
  <c r="I52" i="2" s="1"/>
  <c r="K52" i="2" s="1"/>
  <c r="A105" i="2" l="1"/>
  <c r="B106" i="2"/>
  <c r="G52" i="2"/>
  <c r="J52" i="2" s="1"/>
  <c r="A106" i="2" l="1"/>
  <c r="B107" i="2"/>
  <c r="H53" i="2"/>
  <c r="F53" i="2" s="1"/>
  <c r="I53" i="2" s="1"/>
  <c r="K53" i="2" s="1"/>
  <c r="B108" i="2" l="1"/>
  <c r="A107" i="2"/>
  <c r="G53" i="2"/>
  <c r="J53" i="2" s="1"/>
  <c r="B109" i="2" l="1"/>
  <c r="A108" i="2"/>
  <c r="H54" i="2"/>
  <c r="F54" i="2" s="1"/>
  <c r="I54" i="2" s="1"/>
  <c r="K54" i="2" s="1"/>
  <c r="B110" i="2" l="1"/>
  <c r="A109" i="2"/>
  <c r="G54" i="2"/>
  <c r="J54" i="2" s="1"/>
  <c r="A110" i="2" l="1"/>
  <c r="B111" i="2"/>
  <c r="H55" i="2"/>
  <c r="F55" i="2" s="1"/>
  <c r="I55" i="2" s="1"/>
  <c r="K55" i="2" s="1"/>
  <c r="A111" i="2" l="1"/>
  <c r="B112" i="2"/>
  <c r="G55" i="2"/>
  <c r="J55" i="2" s="1"/>
  <c r="A112" i="2" l="1"/>
  <c r="B113" i="2"/>
  <c r="H56" i="2"/>
  <c r="F56" i="2" s="1"/>
  <c r="I56" i="2" s="1"/>
  <c r="K56" i="2" s="1"/>
  <c r="A113" i="2" l="1"/>
  <c r="B114" i="2"/>
  <c r="G56" i="2"/>
  <c r="J56" i="2" s="1"/>
  <c r="A114" i="2" l="1"/>
  <c r="B115" i="2"/>
  <c r="H57" i="2"/>
  <c r="F57" i="2" s="1"/>
  <c r="I57" i="2" s="1"/>
  <c r="K57" i="2" s="1"/>
  <c r="B116" i="2" l="1"/>
  <c r="A115" i="2"/>
  <c r="G57" i="2"/>
  <c r="J57" i="2" s="1"/>
  <c r="B117" i="2" l="1"/>
  <c r="A116" i="2"/>
  <c r="H58" i="2"/>
  <c r="F58" i="2" s="1"/>
  <c r="I58" i="2" s="1"/>
  <c r="K58" i="2" s="1"/>
  <c r="B118" i="2" l="1"/>
  <c r="A117" i="2"/>
  <c r="G58" i="2"/>
  <c r="J58" i="2" s="1"/>
  <c r="B119" i="2" l="1"/>
  <c r="A118" i="2"/>
  <c r="H59" i="2"/>
  <c r="F59" i="2" s="1"/>
  <c r="I59" i="2" s="1"/>
  <c r="K59" i="2" s="1"/>
  <c r="B120" i="2" l="1"/>
  <c r="A119" i="2"/>
  <c r="G59" i="2"/>
  <c r="J59" i="2" s="1"/>
  <c r="B121" i="2" l="1"/>
  <c r="A120" i="2"/>
  <c r="H60" i="2"/>
  <c r="F60" i="2" s="1"/>
  <c r="I60" i="2" s="1"/>
  <c r="K60" i="2" s="1"/>
  <c r="B122" i="2" l="1"/>
  <c r="A121" i="2"/>
  <c r="G60" i="2"/>
  <c r="J60" i="2" s="1"/>
  <c r="A122" i="2" l="1"/>
  <c r="B123" i="2"/>
  <c r="H61" i="2"/>
  <c r="B124" i="2" l="1"/>
  <c r="A123" i="2"/>
  <c r="F61" i="2"/>
  <c r="I61" i="2" s="1"/>
  <c r="K61" i="2" s="1"/>
  <c r="B125" i="2" l="1"/>
  <c r="A124" i="2"/>
  <c r="G61" i="2"/>
  <c r="J61" i="2" s="1"/>
  <c r="B126" i="2" l="1"/>
  <c r="A125" i="2"/>
  <c r="H62" i="2"/>
  <c r="F62" i="2" s="1"/>
  <c r="I62" i="2" s="1"/>
  <c r="K62" i="2" s="1"/>
  <c r="A126" i="2" l="1"/>
  <c r="B127" i="2"/>
  <c r="G62" i="2"/>
  <c r="J62" i="2" s="1"/>
  <c r="A127" i="2" l="1"/>
  <c r="B128" i="2"/>
  <c r="H63" i="2"/>
  <c r="A128" i="2" l="1"/>
  <c r="B129" i="2"/>
  <c r="F63" i="2"/>
  <c r="I63" i="2" s="1"/>
  <c r="K63" i="2" s="1"/>
  <c r="B130" i="2" l="1"/>
  <c r="A129" i="2"/>
  <c r="G63" i="2"/>
  <c r="J63" i="2" s="1"/>
  <c r="B131" i="2" l="1"/>
  <c r="A130" i="2"/>
  <c r="H64" i="2"/>
  <c r="A131" i="2" l="1"/>
  <c r="B132" i="2"/>
  <c r="F64" i="2"/>
  <c r="I64" i="2" s="1"/>
  <c r="K64" i="2" s="1"/>
  <c r="B133" i="2" l="1"/>
  <c r="A132" i="2"/>
  <c r="G64" i="2"/>
  <c r="J64" i="2" s="1"/>
  <c r="A133" i="2" l="1"/>
  <c r="B134" i="2"/>
  <c r="H65" i="2"/>
  <c r="B135" i="2" l="1"/>
  <c r="A134" i="2"/>
  <c r="F65" i="2"/>
  <c r="I65" i="2" s="1"/>
  <c r="K65" i="2" s="1"/>
  <c r="A135" i="2" l="1"/>
  <c r="B136" i="2"/>
  <c r="G65" i="2"/>
  <c r="J65" i="2" s="1"/>
  <c r="B137" i="2" l="1"/>
  <c r="A136" i="2"/>
  <c r="H66" i="2"/>
  <c r="F66" i="2" s="1"/>
  <c r="I66" i="2" s="1"/>
  <c r="K66" i="2" s="1"/>
  <c r="A137" i="2" l="1"/>
  <c r="B138" i="2"/>
  <c r="G66" i="2"/>
  <c r="J66" i="2" s="1"/>
  <c r="A138" i="2" l="1"/>
  <c r="B139" i="2"/>
  <c r="H67" i="2"/>
  <c r="F67" i="2" s="1"/>
  <c r="I67" i="2" s="1"/>
  <c r="K67" i="2" s="1"/>
  <c r="B140" i="2" l="1"/>
  <c r="A139" i="2"/>
  <c r="G67" i="2"/>
  <c r="J67" i="2" s="1"/>
  <c r="B141" i="2" l="1"/>
  <c r="A140" i="2"/>
  <c r="H68" i="2"/>
  <c r="B142" i="2" l="1"/>
  <c r="A141" i="2"/>
  <c r="F68" i="2"/>
  <c r="I68" i="2" s="1"/>
  <c r="K68" i="2" s="1"/>
  <c r="A142" i="2" l="1"/>
  <c r="B143" i="2"/>
  <c r="G68" i="2"/>
  <c r="J68" i="2" s="1"/>
  <c r="A143" i="2" l="1"/>
  <c r="B144" i="2"/>
  <c r="H69" i="2"/>
  <c r="F69" i="2" s="1"/>
  <c r="I69" i="2" s="1"/>
  <c r="K69" i="2" s="1"/>
  <c r="B145" i="2" l="1"/>
  <c r="A144" i="2"/>
  <c r="G69" i="2"/>
  <c r="J69" i="2" s="1"/>
  <c r="B146" i="2" l="1"/>
  <c r="A145" i="2"/>
  <c r="H70" i="2"/>
  <c r="F70" i="2" s="1"/>
  <c r="I70" i="2" s="1"/>
  <c r="K70" i="2" s="1"/>
  <c r="B147" i="2" l="1"/>
  <c r="A146" i="2"/>
  <c r="G70" i="2"/>
  <c r="J70" i="2" s="1"/>
  <c r="A147" i="2" l="1"/>
  <c r="B148" i="2"/>
  <c r="H71" i="2"/>
  <c r="F71" i="2" s="1"/>
  <c r="I71" i="2" s="1"/>
  <c r="K71" i="2" s="1"/>
  <c r="A148" i="2" l="1"/>
  <c r="B149" i="2"/>
  <c r="G71" i="2"/>
  <c r="J71" i="2" s="1"/>
  <c r="B150" i="2" l="1"/>
  <c r="A149" i="2"/>
  <c r="H72" i="2"/>
  <c r="F72" i="2" s="1"/>
  <c r="I72" i="2" s="1"/>
  <c r="K72" i="2" s="1"/>
  <c r="B151" i="2" l="1"/>
  <c r="A150" i="2"/>
  <c r="G72" i="2"/>
  <c r="J72" i="2" s="1"/>
  <c r="A151" i="2" l="1"/>
  <c r="B152" i="2"/>
  <c r="H73" i="2"/>
  <c r="F73" i="2" s="1"/>
  <c r="I73" i="2" s="1"/>
  <c r="K73" i="2" s="1"/>
  <c r="A152" i="2" l="1"/>
  <c r="B153" i="2"/>
  <c r="G73" i="2"/>
  <c r="J73" i="2" s="1"/>
  <c r="B154" i="2" l="1"/>
  <c r="A153" i="2"/>
  <c r="H74" i="2"/>
  <c r="F74" i="2" s="1"/>
  <c r="B155" i="2" l="1"/>
  <c r="A154" i="2"/>
  <c r="G74" i="2"/>
  <c r="J74" i="2" s="1"/>
  <c r="I74" i="2"/>
  <c r="K74" i="2" s="1"/>
  <c r="A155" i="2" l="1"/>
  <c r="B156" i="2"/>
  <c r="H75" i="2"/>
  <c r="A156" i="2" l="1"/>
  <c r="B157" i="2"/>
  <c r="F75" i="2"/>
  <c r="I75" i="2" l="1"/>
  <c r="K75" i="2" s="1"/>
  <c r="G75" i="2"/>
  <c r="J75" i="2" s="1"/>
  <c r="H76" i="2" s="1"/>
  <c r="A157" i="2"/>
  <c r="B158" i="2"/>
  <c r="B159" i="2" l="1"/>
  <c r="A158" i="2"/>
  <c r="F76" i="2"/>
  <c r="I76" i="2" s="1"/>
  <c r="K76" i="2" s="1"/>
  <c r="B160" i="2" l="1"/>
  <c r="A159" i="2"/>
  <c r="G76" i="2"/>
  <c r="J76" i="2" s="1"/>
  <c r="A160" i="2" l="1"/>
  <c r="B161" i="2"/>
  <c r="H77" i="2"/>
  <c r="B162" i="2" l="1"/>
  <c r="A161" i="2"/>
  <c r="F77" i="2"/>
  <c r="I77" i="2" s="1"/>
  <c r="K77" i="2" s="1"/>
  <c r="A162" i="2" l="1"/>
  <c r="B163" i="2"/>
  <c r="G77" i="2"/>
  <c r="J77" i="2" s="1"/>
  <c r="A163" i="2" l="1"/>
  <c r="B164" i="2"/>
  <c r="H78" i="2"/>
  <c r="B165" i="2" l="1"/>
  <c r="A164" i="2"/>
  <c r="F78" i="2"/>
  <c r="I78" i="2" s="1"/>
  <c r="K78" i="2" s="1"/>
  <c r="B166" i="2" l="1"/>
  <c r="A165" i="2"/>
  <c r="G78" i="2"/>
  <c r="J78" i="2" s="1"/>
  <c r="B167" i="2" l="1"/>
  <c r="A166" i="2"/>
  <c r="H79" i="2"/>
  <c r="A167" i="2" l="1"/>
  <c r="B168" i="2"/>
  <c r="F79" i="2"/>
  <c r="I79" i="2" s="1"/>
  <c r="K79" i="2" s="1"/>
  <c r="A168" i="2" l="1"/>
  <c r="B169" i="2"/>
  <c r="G79" i="2"/>
  <c r="J79" i="2" s="1"/>
  <c r="B170" i="2" l="1"/>
  <c r="A169" i="2"/>
  <c r="H80" i="2"/>
  <c r="A170" i="2" l="1"/>
  <c r="B171" i="2"/>
  <c r="F80" i="2"/>
  <c r="I80" i="2" s="1"/>
  <c r="K80" i="2" s="1"/>
  <c r="B172" i="2" l="1"/>
  <c r="A171" i="2"/>
  <c r="G80" i="2"/>
  <c r="J80" i="2" s="1"/>
  <c r="A172" i="2" l="1"/>
  <c r="B173" i="2"/>
  <c r="H81" i="2"/>
  <c r="B174" i="2" l="1"/>
  <c r="A173" i="2"/>
  <c r="F81" i="2"/>
  <c r="I81" i="2" s="1"/>
  <c r="K81" i="2" s="1"/>
  <c r="A174" i="2" l="1"/>
  <c r="B175" i="2"/>
  <c r="G81" i="2"/>
  <c r="J81" i="2" s="1"/>
  <c r="A175" i="2" l="1"/>
  <c r="B176" i="2"/>
  <c r="H82" i="2"/>
  <c r="A176" i="2" l="1"/>
  <c r="B177" i="2"/>
  <c r="F82" i="2"/>
  <c r="I82" i="2" s="1"/>
  <c r="K82" i="2" s="1"/>
  <c r="A177" i="2" l="1"/>
  <c r="B178" i="2"/>
  <c r="G82" i="2"/>
  <c r="J82" i="2" s="1"/>
  <c r="A178" i="2" l="1"/>
  <c r="B179" i="2"/>
  <c r="H83" i="2"/>
  <c r="B180" i="2" l="1"/>
  <c r="A179" i="2"/>
  <c r="F83" i="2"/>
  <c r="I83" i="2" s="1"/>
  <c r="K83" i="2" s="1"/>
  <c r="A180" i="2" l="1"/>
  <c r="B181" i="2"/>
  <c r="G83" i="2"/>
  <c r="J83" i="2" s="1"/>
  <c r="A181" i="2" l="1"/>
  <c r="B182" i="2"/>
  <c r="H84" i="2"/>
  <c r="A182" i="2" l="1"/>
  <c r="B183" i="2"/>
  <c r="F84" i="2"/>
  <c r="I84" i="2" s="1"/>
  <c r="K84" i="2" s="1"/>
  <c r="B184" i="2" l="1"/>
  <c r="A183" i="2"/>
  <c r="G84" i="2"/>
  <c r="J84" i="2" s="1"/>
  <c r="B185" i="2" l="1"/>
  <c r="A184" i="2"/>
  <c r="H85" i="2"/>
  <c r="A185" i="2" l="1"/>
  <c r="B186" i="2"/>
  <c r="F85" i="2"/>
  <c r="I85" i="2" s="1"/>
  <c r="K85" i="2" s="1"/>
  <c r="A186" i="2" l="1"/>
  <c r="B187" i="2"/>
  <c r="G85" i="2"/>
  <c r="J85" i="2" s="1"/>
  <c r="B188" i="2" l="1"/>
  <c r="A187" i="2"/>
  <c r="H86" i="2"/>
  <c r="A188" i="2" l="1"/>
  <c r="B189" i="2"/>
  <c r="F86" i="2"/>
  <c r="I86" i="2" s="1"/>
  <c r="K86" i="2" s="1"/>
  <c r="B190" i="2" l="1"/>
  <c r="A189" i="2"/>
  <c r="G86" i="2"/>
  <c r="J86" i="2" s="1"/>
  <c r="B191" i="2" l="1"/>
  <c r="A190" i="2"/>
  <c r="H87" i="2"/>
  <c r="A191" i="2" l="1"/>
  <c r="B192" i="2"/>
  <c r="F87" i="2"/>
  <c r="I87" i="2" s="1"/>
  <c r="K87" i="2" s="1"/>
  <c r="B193" i="2" l="1"/>
  <c r="A192" i="2"/>
  <c r="G87" i="2"/>
  <c r="J87" i="2" s="1"/>
  <c r="A193" i="2" l="1"/>
  <c r="B194" i="2"/>
  <c r="H88" i="2"/>
  <c r="B195" i="2" l="1"/>
  <c r="A194" i="2"/>
  <c r="F88" i="2"/>
  <c r="I88" i="2" s="1"/>
  <c r="K88" i="2" s="1"/>
  <c r="B196" i="2" l="1"/>
  <c r="A195" i="2"/>
  <c r="G88" i="2"/>
  <c r="J88" i="2" s="1"/>
  <c r="B197" i="2" l="1"/>
  <c r="A196" i="2"/>
  <c r="H89" i="2"/>
  <c r="A197" i="2" l="1"/>
  <c r="B198" i="2"/>
  <c r="F89" i="2"/>
  <c r="I89" i="2" s="1"/>
  <c r="K89" i="2" s="1"/>
  <c r="A198" i="2" l="1"/>
  <c r="B199" i="2"/>
  <c r="G89" i="2"/>
  <c r="J89" i="2" s="1"/>
  <c r="A199" i="2" l="1"/>
  <c r="B200" i="2"/>
  <c r="H90" i="2"/>
  <c r="A200" i="2" l="1"/>
  <c r="B201" i="2"/>
  <c r="F90" i="2"/>
  <c r="I90" i="2" s="1"/>
  <c r="K90" i="2" s="1"/>
  <c r="A201" i="2" l="1"/>
  <c r="B202" i="2"/>
  <c r="G90" i="2"/>
  <c r="J90" i="2" s="1"/>
  <c r="B203" i="2" l="1"/>
  <c r="A202" i="2"/>
  <c r="H91" i="2"/>
  <c r="B204" i="2" l="1"/>
  <c r="A203" i="2"/>
  <c r="F91" i="2"/>
  <c r="I91" i="2" s="1"/>
  <c r="K91" i="2" s="1"/>
  <c r="B205" i="2" l="1"/>
  <c r="A204" i="2"/>
  <c r="G91" i="2"/>
  <c r="J91" i="2" s="1"/>
  <c r="B206" i="2" l="1"/>
  <c r="A205" i="2"/>
  <c r="H92" i="2"/>
  <c r="B207" i="2" l="1"/>
  <c r="A206" i="2"/>
  <c r="F92" i="2"/>
  <c r="I92" i="2" s="1"/>
  <c r="K92" i="2" s="1"/>
  <c r="B208" i="2" l="1"/>
  <c r="A207" i="2"/>
  <c r="G92" i="2"/>
  <c r="J92" i="2" s="1"/>
  <c r="A208" i="2" l="1"/>
  <c r="B209" i="2"/>
  <c r="H93" i="2"/>
  <c r="A209" i="2" l="1"/>
  <c r="B210" i="2"/>
  <c r="F93" i="2"/>
  <c r="I93" i="2" s="1"/>
  <c r="K93" i="2" s="1"/>
  <c r="A210" i="2" l="1"/>
  <c r="B211" i="2"/>
  <c r="G93" i="2"/>
  <c r="J93" i="2" s="1"/>
  <c r="A211" i="2" l="1"/>
  <c r="B212" i="2"/>
  <c r="H94" i="2"/>
  <c r="A212" i="2" l="1"/>
  <c r="B213" i="2"/>
  <c r="F94" i="2"/>
  <c r="I94" i="2" s="1"/>
  <c r="K94" i="2" s="1"/>
  <c r="A213" i="2" l="1"/>
  <c r="B214" i="2"/>
  <c r="G94" i="2"/>
  <c r="J94" i="2" s="1"/>
  <c r="A214" i="2" l="1"/>
  <c r="B215" i="2"/>
  <c r="H95" i="2"/>
  <c r="A215" i="2" l="1"/>
  <c r="B216" i="2"/>
  <c r="F95" i="2"/>
  <c r="I95" i="2" s="1"/>
  <c r="K95" i="2" s="1"/>
  <c r="A216" i="2" l="1"/>
  <c r="B217" i="2"/>
  <c r="G95" i="2"/>
  <c r="J95" i="2" s="1"/>
  <c r="B218" i="2" l="1"/>
  <c r="A217" i="2"/>
  <c r="H96" i="2"/>
  <c r="B219" i="2" l="1"/>
  <c r="A218" i="2"/>
  <c r="F96" i="2"/>
  <c r="I96" i="2" s="1"/>
  <c r="K96" i="2" s="1"/>
  <c r="A219" i="2" l="1"/>
  <c r="B220" i="2"/>
  <c r="G96" i="2"/>
  <c r="J96" i="2" s="1"/>
  <c r="A220" i="2" l="1"/>
  <c r="B221" i="2"/>
  <c r="H97" i="2"/>
  <c r="A221" i="2" l="1"/>
  <c r="B222" i="2"/>
  <c r="F97" i="2"/>
  <c r="I97" i="2" s="1"/>
  <c r="K97" i="2" s="1"/>
  <c r="B223" i="2" l="1"/>
  <c r="A222" i="2"/>
  <c r="G97" i="2"/>
  <c r="J97" i="2" s="1"/>
  <c r="B224" i="2" l="1"/>
  <c r="A223" i="2"/>
  <c r="H98" i="2"/>
  <c r="B225" i="2" l="1"/>
  <c r="A224" i="2"/>
  <c r="F98" i="2"/>
  <c r="I98" i="2" s="1"/>
  <c r="K98" i="2" s="1"/>
  <c r="A225" i="2" l="1"/>
  <c r="B226" i="2"/>
  <c r="G98" i="2"/>
  <c r="J98" i="2" s="1"/>
  <c r="A226" i="2" l="1"/>
  <c r="B227" i="2"/>
  <c r="H99" i="2"/>
  <c r="A227" i="2" l="1"/>
  <c r="B228" i="2"/>
  <c r="F99" i="2"/>
  <c r="I99" i="2" s="1"/>
  <c r="K99" i="2" s="1"/>
  <c r="A228" i="2" l="1"/>
  <c r="B229" i="2"/>
  <c r="G99" i="2"/>
  <c r="J99" i="2" s="1"/>
  <c r="A229" i="2" l="1"/>
  <c r="B230" i="2"/>
  <c r="H100" i="2"/>
  <c r="A230" i="2" l="1"/>
  <c r="B231" i="2"/>
  <c r="F100" i="2"/>
  <c r="I100" i="2" s="1"/>
  <c r="K100" i="2" s="1"/>
  <c r="B232" i="2" l="1"/>
  <c r="A231" i="2"/>
  <c r="G100" i="2"/>
  <c r="J100" i="2" s="1"/>
  <c r="B233" i="2" l="1"/>
  <c r="A232" i="2"/>
  <c r="H101" i="2"/>
  <c r="A233" i="2" l="1"/>
  <c r="B234" i="2"/>
  <c r="F101" i="2"/>
  <c r="I101" i="2" s="1"/>
  <c r="K101" i="2" s="1"/>
  <c r="A234" i="2" l="1"/>
  <c r="B235" i="2"/>
  <c r="G101" i="2"/>
  <c r="J101" i="2" s="1"/>
  <c r="A235" i="2" l="1"/>
  <c r="B236" i="2"/>
  <c r="H102" i="2"/>
  <c r="A236" i="2" l="1"/>
  <c r="B237" i="2"/>
  <c r="F102" i="2"/>
  <c r="I102" i="2" s="1"/>
  <c r="K102" i="2" s="1"/>
  <c r="A237" i="2" l="1"/>
  <c r="B238" i="2"/>
  <c r="G102" i="2"/>
  <c r="J102" i="2" s="1"/>
  <c r="A238" i="2" l="1"/>
  <c r="B239" i="2"/>
  <c r="H103" i="2"/>
  <c r="A239" i="2" l="1"/>
  <c r="B240" i="2"/>
  <c r="F103" i="2"/>
  <c r="I103" i="2" s="1"/>
  <c r="K103" i="2" s="1"/>
  <c r="A240" i="2" l="1"/>
  <c r="B241" i="2"/>
  <c r="G103" i="2"/>
  <c r="J103" i="2" s="1"/>
  <c r="B242" i="2" l="1"/>
  <c r="A241" i="2"/>
  <c r="H104" i="2"/>
  <c r="B243" i="2" l="1"/>
  <c r="A242" i="2"/>
  <c r="F104" i="2"/>
  <c r="I104" i="2" s="1"/>
  <c r="K104" i="2" s="1"/>
  <c r="B244" i="2" l="1"/>
  <c r="A243" i="2"/>
  <c r="G104" i="2"/>
  <c r="J104" i="2" s="1"/>
  <c r="B245" i="2" l="1"/>
  <c r="A244" i="2"/>
  <c r="H105" i="2"/>
  <c r="A245" i="2" l="1"/>
  <c r="B246" i="2"/>
  <c r="F105" i="2"/>
  <c r="I105" i="2" s="1"/>
  <c r="K105" i="2" s="1"/>
  <c r="A246" i="2" l="1"/>
  <c r="B247" i="2"/>
  <c r="G105" i="2"/>
  <c r="J105" i="2" s="1"/>
  <c r="A247" i="2" l="1"/>
  <c r="B248" i="2"/>
  <c r="H106" i="2"/>
  <c r="B249" i="2" l="1"/>
  <c r="A248" i="2"/>
  <c r="F106" i="2"/>
  <c r="I106" i="2" s="1"/>
  <c r="K106" i="2" s="1"/>
  <c r="A249" i="2" l="1"/>
  <c r="B250" i="2"/>
  <c r="G106" i="2"/>
  <c r="J106" i="2" s="1"/>
  <c r="A250" i="2" l="1"/>
  <c r="B251" i="2"/>
  <c r="H107" i="2"/>
  <c r="B252" i="2" l="1"/>
  <c r="A251" i="2"/>
  <c r="F107" i="2"/>
  <c r="I107" i="2" s="1"/>
  <c r="K107" i="2" s="1"/>
  <c r="B253" i="2" l="1"/>
  <c r="A252" i="2"/>
  <c r="G107" i="2"/>
  <c r="J107" i="2" s="1"/>
  <c r="B254" i="2" l="1"/>
  <c r="A253" i="2"/>
  <c r="H108" i="2"/>
  <c r="B255" i="2" l="1"/>
  <c r="A254" i="2"/>
  <c r="F108" i="2"/>
  <c r="I108" i="2" s="1"/>
  <c r="K108" i="2" s="1"/>
  <c r="A255" i="2" l="1"/>
  <c r="B256" i="2"/>
  <c r="G108" i="2"/>
  <c r="J108" i="2" s="1"/>
  <c r="B257" i="2" l="1"/>
  <c r="A256" i="2"/>
  <c r="H109" i="2"/>
  <c r="A257" i="2" l="1"/>
  <c r="B258" i="2"/>
  <c r="F109" i="2"/>
  <c r="I109" i="2" s="1"/>
  <c r="K109" i="2" s="1"/>
  <c r="A258" i="2" l="1"/>
  <c r="B259" i="2"/>
  <c r="G109" i="2"/>
  <c r="J109" i="2" s="1"/>
  <c r="B260" i="2" l="1"/>
  <c r="A259" i="2"/>
  <c r="H110" i="2"/>
  <c r="B261" i="2" l="1"/>
  <c r="A260" i="2"/>
  <c r="F110" i="2"/>
  <c r="I110" i="2" s="1"/>
  <c r="K110" i="2" s="1"/>
  <c r="B262" i="2" l="1"/>
  <c r="A261" i="2"/>
  <c r="G110" i="2"/>
  <c r="J110" i="2" s="1"/>
  <c r="A262" i="2" l="1"/>
  <c r="B263" i="2"/>
  <c r="H111" i="2"/>
  <c r="A263" i="2" l="1"/>
  <c r="B264" i="2"/>
  <c r="F111" i="2"/>
  <c r="I111" i="2" s="1"/>
  <c r="K111" i="2" s="1"/>
  <c r="A264" i="2" l="1"/>
  <c r="B265" i="2"/>
  <c r="G111" i="2"/>
  <c r="J111" i="2" s="1"/>
  <c r="B266" i="2" l="1"/>
  <c r="A265" i="2"/>
  <c r="H112" i="2"/>
  <c r="A266" i="2" l="1"/>
  <c r="B267" i="2"/>
  <c r="F112" i="2"/>
  <c r="I112" i="2" s="1"/>
  <c r="K112" i="2" s="1"/>
  <c r="A267" i="2" l="1"/>
  <c r="B268" i="2"/>
  <c r="G112" i="2"/>
  <c r="J112" i="2" s="1"/>
  <c r="A268" i="2" l="1"/>
  <c r="B269" i="2"/>
  <c r="H113" i="2"/>
  <c r="A269" i="2" l="1"/>
  <c r="B270" i="2"/>
  <c r="F113" i="2"/>
  <c r="I113" i="2" s="1"/>
  <c r="K113" i="2" s="1"/>
  <c r="A270" i="2" l="1"/>
  <c r="B271" i="2"/>
  <c r="G113" i="2"/>
  <c r="J113" i="2" s="1"/>
  <c r="A271" i="2" l="1"/>
  <c r="B272" i="2"/>
  <c r="H114" i="2"/>
  <c r="B273" i="2" l="1"/>
  <c r="A272" i="2"/>
  <c r="F114" i="2"/>
  <c r="I114" i="2" s="1"/>
  <c r="K114" i="2" s="1"/>
  <c r="B274" i="2" l="1"/>
  <c r="A273" i="2"/>
  <c r="G114" i="2"/>
  <c r="J114" i="2" s="1"/>
  <c r="B275" i="2" l="1"/>
  <c r="A274" i="2"/>
  <c r="H115" i="2"/>
  <c r="B276" i="2" l="1"/>
  <c r="A275" i="2"/>
  <c r="F115" i="2"/>
  <c r="I115" i="2" s="1"/>
  <c r="K115" i="2" s="1"/>
  <c r="A276" i="2" l="1"/>
  <c r="B277" i="2"/>
  <c r="G115" i="2"/>
  <c r="J115" i="2" s="1"/>
  <c r="B278" i="2" l="1"/>
  <c r="A277" i="2"/>
  <c r="H116" i="2"/>
  <c r="A278" i="2" l="1"/>
  <c r="B279" i="2"/>
  <c r="F116" i="2"/>
  <c r="I116" i="2" s="1"/>
  <c r="K116" i="2" s="1"/>
  <c r="A279" i="2" l="1"/>
  <c r="B280" i="2"/>
  <c r="G116" i="2"/>
  <c r="J116" i="2" s="1"/>
  <c r="A280" i="2" l="1"/>
  <c r="B281" i="2"/>
  <c r="H117" i="2"/>
  <c r="A281" i="2" l="1"/>
  <c r="B282" i="2"/>
  <c r="F117" i="2"/>
  <c r="I117" i="2" s="1"/>
  <c r="K117" i="2" s="1"/>
  <c r="A282" i="2" l="1"/>
  <c r="B283" i="2"/>
  <c r="G117" i="2"/>
  <c r="J117" i="2" s="1"/>
  <c r="B284" i="2" l="1"/>
  <c r="A283" i="2"/>
  <c r="H118" i="2"/>
  <c r="A284" i="2" l="1"/>
  <c r="B285" i="2"/>
  <c r="F118" i="2"/>
  <c r="I118" i="2" s="1"/>
  <c r="K118" i="2" s="1"/>
  <c r="B286" i="2" l="1"/>
  <c r="A285" i="2"/>
  <c r="G118" i="2"/>
  <c r="J118" i="2" s="1"/>
  <c r="A286" i="2" l="1"/>
  <c r="B287" i="2"/>
  <c r="H119" i="2"/>
  <c r="B288" i="2" l="1"/>
  <c r="A287" i="2"/>
  <c r="F119" i="2"/>
  <c r="I119" i="2" s="1"/>
  <c r="K119" i="2" s="1"/>
  <c r="B289" i="2" l="1"/>
  <c r="A288" i="2"/>
  <c r="G119" i="2"/>
  <c r="J119" i="2" s="1"/>
  <c r="B290" i="2" l="1"/>
  <c r="A289" i="2"/>
  <c r="H120" i="2"/>
  <c r="A290" i="2" l="1"/>
  <c r="B291" i="2"/>
  <c r="F120" i="2"/>
  <c r="I120" i="2" s="1"/>
  <c r="K120" i="2" s="1"/>
  <c r="B292" i="2" l="1"/>
  <c r="A291" i="2"/>
  <c r="G120" i="2"/>
  <c r="J120" i="2" s="1"/>
  <c r="B293" i="2" l="1"/>
  <c r="A292" i="2"/>
  <c r="H121" i="2"/>
  <c r="A293" i="2" l="1"/>
  <c r="B294" i="2"/>
  <c r="F121" i="2"/>
  <c r="I121" i="2" s="1"/>
  <c r="K121" i="2" s="1"/>
  <c r="B295" i="2" l="1"/>
  <c r="A294" i="2"/>
  <c r="G121" i="2"/>
  <c r="J121" i="2" s="1"/>
  <c r="A295" i="2" l="1"/>
  <c r="B296" i="2"/>
  <c r="H122" i="2"/>
  <c r="B297" i="2" l="1"/>
  <c r="A296" i="2"/>
  <c r="F122" i="2"/>
  <c r="I122" i="2" s="1"/>
  <c r="K122" i="2" s="1"/>
  <c r="A297" i="2" l="1"/>
  <c r="B298" i="2"/>
  <c r="G122" i="2"/>
  <c r="J122" i="2" s="1"/>
  <c r="A298" i="2" l="1"/>
  <c r="B299" i="2"/>
  <c r="H123" i="2"/>
  <c r="B300" i="2" l="1"/>
  <c r="A299" i="2"/>
  <c r="F123" i="2"/>
  <c r="I123" i="2" s="1"/>
  <c r="K123" i="2" s="1"/>
  <c r="B301" i="2" l="1"/>
  <c r="A300" i="2"/>
  <c r="G123" i="2"/>
  <c r="J123" i="2" s="1"/>
  <c r="A301" i="2" l="1"/>
  <c r="B302" i="2"/>
  <c r="H124" i="2"/>
  <c r="B303" i="2" l="1"/>
  <c r="A302" i="2"/>
  <c r="F124" i="2"/>
  <c r="I124" i="2" s="1"/>
  <c r="K124" i="2" s="1"/>
  <c r="A303" i="2" l="1"/>
  <c r="B304" i="2"/>
  <c r="G124" i="2"/>
  <c r="J124" i="2" s="1"/>
  <c r="A304" i="2" l="1"/>
  <c r="B305" i="2"/>
  <c r="H125" i="2"/>
  <c r="B306" i="2" l="1"/>
  <c r="A305" i="2"/>
  <c r="F125" i="2"/>
  <c r="I125" i="2" s="1"/>
  <c r="K125" i="2" s="1"/>
  <c r="A306" i="2" l="1"/>
  <c r="B307" i="2"/>
  <c r="G125" i="2"/>
  <c r="J125" i="2" s="1"/>
  <c r="A307" i="2" l="1"/>
  <c r="B308" i="2"/>
  <c r="H126" i="2"/>
  <c r="A308" i="2" l="1"/>
  <c r="B309" i="2"/>
  <c r="F126" i="2"/>
  <c r="I126" i="2" s="1"/>
  <c r="K126" i="2" s="1"/>
  <c r="B310" i="2" l="1"/>
  <c r="A309" i="2"/>
  <c r="G126" i="2"/>
  <c r="J126" i="2" s="1"/>
  <c r="A310" i="2" l="1"/>
  <c r="B311" i="2"/>
  <c r="H127" i="2"/>
  <c r="A311" i="2" l="1"/>
  <c r="B312" i="2"/>
  <c r="F127" i="2"/>
  <c r="I127" i="2" s="1"/>
  <c r="K127" i="2" s="1"/>
  <c r="B313" i="2" l="1"/>
  <c r="A312" i="2"/>
  <c r="G127" i="2"/>
  <c r="J127" i="2" s="1"/>
  <c r="B314" i="2" l="1"/>
  <c r="A313" i="2"/>
  <c r="H128" i="2"/>
  <c r="A314" i="2" l="1"/>
  <c r="B315" i="2"/>
  <c r="F128" i="2"/>
  <c r="I128" i="2" s="1"/>
  <c r="K128" i="2" s="1"/>
  <c r="A315" i="2" l="1"/>
  <c r="B316" i="2"/>
  <c r="G128" i="2"/>
  <c r="J128" i="2" s="1"/>
  <c r="B317" i="2" l="1"/>
  <c r="A316" i="2"/>
  <c r="H129" i="2"/>
  <c r="A317" i="2" l="1"/>
  <c r="B318" i="2"/>
  <c r="F129" i="2"/>
  <c r="I129" i="2" s="1"/>
  <c r="K129" i="2" s="1"/>
  <c r="B319" i="2" l="1"/>
  <c r="A318" i="2"/>
  <c r="G129" i="2"/>
  <c r="J129" i="2" s="1"/>
  <c r="A319" i="2" l="1"/>
  <c r="B320" i="2"/>
  <c r="H130" i="2"/>
  <c r="A320" i="2" l="1"/>
  <c r="B321" i="2"/>
  <c r="F130" i="2"/>
  <c r="I130" i="2" s="1"/>
  <c r="K130" i="2" s="1"/>
  <c r="B322" i="2" l="1"/>
  <c r="A321" i="2"/>
  <c r="G130" i="2"/>
  <c r="J130" i="2" s="1"/>
  <c r="A322" i="2" l="1"/>
  <c r="B323" i="2"/>
  <c r="H131" i="2"/>
  <c r="B324" i="2" l="1"/>
  <c r="A323" i="2"/>
  <c r="F131" i="2"/>
  <c r="I131" i="2" s="1"/>
  <c r="K131" i="2" s="1"/>
  <c r="B325" i="2" l="1"/>
  <c r="A324" i="2"/>
  <c r="G131" i="2"/>
  <c r="J131" i="2" s="1"/>
  <c r="A325" i="2" l="1"/>
  <c r="B326" i="2"/>
  <c r="H132" i="2"/>
  <c r="A326" i="2" l="1"/>
  <c r="B327" i="2"/>
  <c r="F132" i="2"/>
  <c r="I132" i="2" s="1"/>
  <c r="K132" i="2" s="1"/>
  <c r="B328" i="2" l="1"/>
  <c r="A327" i="2"/>
  <c r="G132" i="2"/>
  <c r="J132" i="2" s="1"/>
  <c r="B329" i="2" l="1"/>
  <c r="A328" i="2"/>
  <c r="H133" i="2"/>
  <c r="A329" i="2" l="1"/>
  <c r="B330" i="2"/>
  <c r="F133" i="2"/>
  <c r="I133" i="2" s="1"/>
  <c r="K133" i="2" s="1"/>
  <c r="A330" i="2" l="1"/>
  <c r="B331" i="2"/>
  <c r="G133" i="2"/>
  <c r="J133" i="2" s="1"/>
  <c r="A331" i="2" l="1"/>
  <c r="B332" i="2"/>
  <c r="H134" i="2"/>
  <c r="A332" i="2" l="1"/>
  <c r="B333" i="2"/>
  <c r="F134" i="2"/>
  <c r="I134" i="2" s="1"/>
  <c r="K134" i="2" s="1"/>
  <c r="A333" i="2" l="1"/>
  <c r="B334" i="2"/>
  <c r="G134" i="2"/>
  <c r="J134" i="2" s="1"/>
  <c r="B335" i="2" l="1"/>
  <c r="A334" i="2"/>
  <c r="H135" i="2"/>
  <c r="B336" i="2" l="1"/>
  <c r="A335" i="2"/>
  <c r="F135" i="2"/>
  <c r="I135" i="2" s="1"/>
  <c r="K135" i="2" s="1"/>
  <c r="A336" i="2" l="1"/>
  <c r="B337" i="2"/>
  <c r="G135" i="2"/>
  <c r="J135" i="2" s="1"/>
  <c r="A337" i="2" l="1"/>
  <c r="B338" i="2"/>
  <c r="H136" i="2"/>
  <c r="B339" i="2" l="1"/>
  <c r="A338" i="2"/>
  <c r="F136" i="2"/>
  <c r="I136" i="2" s="1"/>
  <c r="K136" i="2" s="1"/>
  <c r="A339" i="2" l="1"/>
  <c r="B340" i="2"/>
  <c r="G136" i="2"/>
  <c r="J136" i="2" s="1"/>
  <c r="A340" i="2" l="1"/>
  <c r="B341" i="2"/>
  <c r="H137" i="2"/>
  <c r="A341" i="2" l="1"/>
  <c r="B342" i="2"/>
  <c r="F137" i="2"/>
  <c r="I137" i="2" s="1"/>
  <c r="K137" i="2" s="1"/>
  <c r="A342" i="2" l="1"/>
  <c r="B343" i="2"/>
  <c r="G137" i="2"/>
  <c r="J137" i="2" s="1"/>
  <c r="A343" i="2" l="1"/>
  <c r="B344" i="2"/>
  <c r="H138" i="2"/>
  <c r="B345" i="2" l="1"/>
  <c r="A344" i="2"/>
  <c r="F138" i="2"/>
  <c r="I138" i="2" s="1"/>
  <c r="K138" i="2" s="1"/>
  <c r="A345" i="2" l="1"/>
  <c r="B346" i="2"/>
  <c r="G138" i="2"/>
  <c r="J138" i="2" s="1"/>
  <c r="A346" i="2" l="1"/>
  <c r="B347" i="2"/>
  <c r="H139" i="2"/>
  <c r="A347" i="2" l="1"/>
  <c r="B348" i="2"/>
  <c r="F139" i="2"/>
  <c r="I139" i="2" s="1"/>
  <c r="K139" i="2" s="1"/>
  <c r="B349" i="2" l="1"/>
  <c r="A348" i="2"/>
  <c r="G139" i="2"/>
  <c r="J139" i="2" s="1"/>
  <c r="A349" i="2" l="1"/>
  <c r="B350" i="2"/>
  <c r="H140" i="2"/>
  <c r="B351" i="2" l="1"/>
  <c r="A350" i="2"/>
  <c r="F140" i="2"/>
  <c r="I140" i="2" s="1"/>
  <c r="K140" i="2" s="1"/>
  <c r="B352" i="2" l="1"/>
  <c r="A351" i="2"/>
  <c r="G140" i="2"/>
  <c r="J140" i="2" s="1"/>
  <c r="B353" i="2" l="1"/>
  <c r="A352" i="2"/>
  <c r="H141" i="2"/>
  <c r="B354" i="2" l="1"/>
  <c r="A353" i="2"/>
  <c r="F141" i="2"/>
  <c r="I141" i="2" s="1"/>
  <c r="K141" i="2" s="1"/>
  <c r="B355" i="2" l="1"/>
  <c r="A354" i="2"/>
  <c r="G141" i="2"/>
  <c r="J141" i="2" s="1"/>
  <c r="B356" i="2" l="1"/>
  <c r="A355" i="2"/>
  <c r="H142" i="2"/>
  <c r="A356" i="2" l="1"/>
  <c r="B357" i="2"/>
  <c r="F142" i="2"/>
  <c r="I142" i="2" s="1"/>
  <c r="K142" i="2" s="1"/>
  <c r="A357" i="2" l="1"/>
  <c r="B358" i="2"/>
  <c r="G142" i="2"/>
  <c r="J142" i="2" s="1"/>
  <c r="A358" i="2" l="1"/>
  <c r="B359" i="2"/>
  <c r="H143" i="2"/>
  <c r="B360" i="2" l="1"/>
  <c r="A359" i="2"/>
  <c r="F143" i="2"/>
  <c r="I143" i="2" s="1"/>
  <c r="K143" i="2" s="1"/>
  <c r="A360" i="2" l="1"/>
  <c r="B361" i="2"/>
  <c r="G143" i="2"/>
  <c r="J143" i="2" s="1"/>
  <c r="B362" i="2" l="1"/>
  <c r="A361" i="2"/>
  <c r="H144" i="2"/>
  <c r="A362" i="2" l="1"/>
  <c r="B363" i="2"/>
  <c r="F144" i="2"/>
  <c r="I144" i="2" s="1"/>
  <c r="K144" i="2" s="1"/>
  <c r="A363" i="2" l="1"/>
  <c r="B364" i="2"/>
  <c r="G144" i="2"/>
  <c r="J144" i="2" s="1"/>
  <c r="B365" i="2" l="1"/>
  <c r="A364" i="2"/>
  <c r="H145" i="2"/>
  <c r="B366" i="2" l="1"/>
  <c r="A365" i="2"/>
  <c r="F145" i="2"/>
  <c r="I145" i="2" s="1"/>
  <c r="K145" i="2" s="1"/>
  <c r="B367" i="2" l="1"/>
  <c r="A366" i="2"/>
  <c r="G145" i="2"/>
  <c r="J145" i="2" s="1"/>
  <c r="B368" i="2" l="1"/>
  <c r="A367" i="2"/>
  <c r="H146" i="2"/>
  <c r="A368" i="2" l="1"/>
  <c r="B369" i="2"/>
  <c r="F146" i="2"/>
  <c r="I146" i="2" s="1"/>
  <c r="K146" i="2" s="1"/>
  <c r="A369" i="2" l="1"/>
  <c r="B370" i="2"/>
  <c r="G146" i="2"/>
  <c r="J146" i="2" s="1"/>
  <c r="B371" i="2" l="1"/>
  <c r="A370" i="2"/>
  <c r="H147" i="2"/>
  <c r="B372" i="2" l="1"/>
  <c r="A371" i="2"/>
  <c r="F147" i="2"/>
  <c r="I147" i="2" s="1"/>
  <c r="K147" i="2" s="1"/>
  <c r="B373" i="2" l="1"/>
  <c r="A372" i="2"/>
  <c r="G147" i="2"/>
  <c r="J147" i="2" s="1"/>
  <c r="A373" i="2" l="1"/>
  <c r="B374" i="2"/>
  <c r="H148" i="2"/>
  <c r="B375" i="2" l="1"/>
  <c r="A374" i="2"/>
  <c r="F148" i="2"/>
  <c r="I148" i="2" s="1"/>
  <c r="K148" i="2" s="1"/>
  <c r="A375" i="2" l="1"/>
  <c r="B376" i="2"/>
  <c r="G148" i="2"/>
  <c r="J148" i="2" s="1"/>
  <c r="A376" i="2" l="1"/>
  <c r="B377" i="2"/>
  <c r="H149" i="2"/>
  <c r="A377" i="2" l="1"/>
  <c r="B378" i="2"/>
  <c r="F149" i="2"/>
  <c r="I149" i="2" s="1"/>
  <c r="K149" i="2" s="1"/>
  <c r="B379" i="2" l="1"/>
  <c r="A378" i="2"/>
  <c r="G149" i="2"/>
  <c r="J149" i="2" s="1"/>
  <c r="A379" i="2" l="1"/>
  <c r="B380" i="2"/>
  <c r="H150" i="2"/>
  <c r="A380" i="2" l="1"/>
  <c r="B381" i="2"/>
  <c r="F150" i="2"/>
  <c r="I150" i="2" s="1"/>
  <c r="K150" i="2" s="1"/>
  <c r="A381" i="2" l="1"/>
  <c r="B382" i="2"/>
  <c r="G150" i="2"/>
  <c r="J150" i="2" s="1"/>
  <c r="A382" i="2" l="1"/>
  <c r="B383" i="2"/>
  <c r="H151" i="2"/>
  <c r="B384" i="2" l="1"/>
  <c r="A383" i="2"/>
  <c r="F151" i="2"/>
  <c r="I151" i="2" s="1"/>
  <c r="K151" i="2" s="1"/>
  <c r="B385" i="2" l="1"/>
  <c r="A384" i="2"/>
  <c r="G151" i="2"/>
  <c r="J151" i="2" s="1"/>
  <c r="B386" i="2" l="1"/>
  <c r="A385" i="2"/>
  <c r="H152" i="2"/>
  <c r="A386" i="2" l="1"/>
  <c r="B387" i="2"/>
  <c r="F152" i="2"/>
  <c r="I152" i="2" s="1"/>
  <c r="K152" i="2" s="1"/>
  <c r="A387" i="2" l="1"/>
  <c r="B388" i="2"/>
  <c r="G152" i="2"/>
  <c r="J152" i="2" s="1"/>
  <c r="A388" i="2" l="1"/>
  <c r="B389" i="2"/>
  <c r="H153" i="2"/>
  <c r="A389" i="2" l="1"/>
  <c r="B390" i="2"/>
  <c r="F153" i="2"/>
  <c r="I153" i="2" s="1"/>
  <c r="K153" i="2" s="1"/>
  <c r="B391" i="2" l="1"/>
  <c r="A390" i="2"/>
  <c r="G153" i="2"/>
  <c r="J153" i="2" s="1"/>
  <c r="B392" i="2" l="1"/>
  <c r="A391" i="2"/>
  <c r="H154" i="2"/>
  <c r="A392" i="2" l="1"/>
  <c r="B393" i="2"/>
  <c r="F154" i="2"/>
  <c r="I154" i="2" s="1"/>
  <c r="K154" i="2" s="1"/>
  <c r="B394" i="2" l="1"/>
  <c r="A393" i="2"/>
  <c r="G154" i="2"/>
  <c r="J154" i="2" s="1"/>
  <c r="A394" i="2" l="1"/>
  <c r="B395" i="2"/>
  <c r="H155" i="2"/>
  <c r="B396" i="2" l="1"/>
  <c r="A395" i="2"/>
  <c r="F155" i="2"/>
  <c r="I155" i="2" s="1"/>
  <c r="K155" i="2" s="1"/>
  <c r="A396" i="2" l="1"/>
  <c r="B397" i="2"/>
  <c r="G155" i="2"/>
  <c r="J155" i="2" s="1"/>
  <c r="A397" i="2" l="1"/>
  <c r="B398" i="2"/>
  <c r="H156" i="2"/>
  <c r="B399" i="2" l="1"/>
  <c r="A398" i="2"/>
  <c r="F156" i="2"/>
  <c r="I156" i="2" s="1"/>
  <c r="K156" i="2" s="1"/>
  <c r="A399" i="2" l="1"/>
  <c r="B400" i="2"/>
  <c r="G156" i="2"/>
  <c r="J156" i="2" s="1"/>
  <c r="B401" i="2" l="1"/>
  <c r="A400" i="2"/>
  <c r="H157" i="2"/>
  <c r="A401" i="2" l="1"/>
  <c r="B402" i="2"/>
  <c r="F157" i="2"/>
  <c r="I157" i="2" s="1"/>
  <c r="K157" i="2" s="1"/>
  <c r="A402" i="2" l="1"/>
  <c r="B403" i="2"/>
  <c r="G157" i="2"/>
  <c r="J157" i="2" s="1"/>
  <c r="B404" i="2" l="1"/>
  <c r="A403" i="2"/>
  <c r="H158" i="2"/>
  <c r="B405" i="2" l="1"/>
  <c r="A404" i="2"/>
  <c r="F158" i="2"/>
  <c r="I158" i="2" s="1"/>
  <c r="K158" i="2" s="1"/>
  <c r="B406" i="2" l="1"/>
  <c r="A405" i="2"/>
  <c r="G158" i="2"/>
  <c r="J158" i="2" s="1"/>
  <c r="B407" i="2" l="1"/>
  <c r="A406" i="2"/>
  <c r="H159" i="2"/>
  <c r="A407" i="2" l="1"/>
  <c r="B408" i="2"/>
  <c r="F159" i="2"/>
  <c r="I159" i="2" s="1"/>
  <c r="K159" i="2" s="1"/>
  <c r="A408" i="2" l="1"/>
  <c r="B409" i="2"/>
  <c r="G159" i="2"/>
  <c r="J159" i="2" s="1"/>
  <c r="A409" i="2" l="1"/>
  <c r="B410" i="2"/>
  <c r="H160" i="2"/>
  <c r="A410" i="2" l="1"/>
  <c r="B411" i="2"/>
  <c r="F160" i="2"/>
  <c r="I160" i="2" s="1"/>
  <c r="K160" i="2" s="1"/>
  <c r="A411" i="2" l="1"/>
  <c r="B412" i="2"/>
  <c r="G160" i="2"/>
  <c r="J160" i="2" s="1"/>
  <c r="B413" i="2" l="1"/>
  <c r="A412" i="2"/>
  <c r="H161" i="2"/>
  <c r="A413" i="2" l="1"/>
  <c r="B414" i="2"/>
  <c r="F161" i="2"/>
  <c r="I161" i="2" s="1"/>
  <c r="K161" i="2" s="1"/>
  <c r="A414" i="2" l="1"/>
  <c r="B415" i="2"/>
  <c r="G161" i="2"/>
  <c r="J161" i="2" s="1"/>
  <c r="B416" i="2" l="1"/>
  <c r="A415" i="2"/>
  <c r="H162" i="2"/>
  <c r="A416" i="2" l="1"/>
  <c r="B417" i="2"/>
  <c r="F162" i="2"/>
  <c r="I162" i="2" s="1"/>
  <c r="K162" i="2" s="1"/>
  <c r="B418" i="2" l="1"/>
  <c r="A417" i="2"/>
  <c r="G162" i="2"/>
  <c r="J162" i="2" s="1"/>
  <c r="A418" i="2" l="1"/>
  <c r="B419" i="2"/>
  <c r="H163" i="2"/>
  <c r="B420" i="2" l="1"/>
  <c r="A419" i="2"/>
  <c r="F163" i="2"/>
  <c r="I163" i="2" s="1"/>
  <c r="K163" i="2" s="1"/>
  <c r="B421" i="2" l="1"/>
  <c r="A420" i="2"/>
  <c r="G163" i="2"/>
  <c r="J163" i="2" s="1"/>
  <c r="B422" i="2" l="1"/>
  <c r="A421" i="2"/>
  <c r="H164" i="2"/>
  <c r="A422" i="2" l="1"/>
  <c r="B423" i="2"/>
  <c r="F164" i="2"/>
  <c r="I164" i="2" s="1"/>
  <c r="K164" i="2" s="1"/>
  <c r="B424" i="2" l="1"/>
  <c r="A423" i="2"/>
  <c r="G164" i="2"/>
  <c r="J164" i="2" s="1"/>
  <c r="A424" i="2" l="1"/>
  <c r="B425" i="2"/>
  <c r="H165" i="2"/>
  <c r="B426" i="2" l="1"/>
  <c r="A425" i="2"/>
  <c r="F165" i="2"/>
  <c r="I165" i="2" s="1"/>
  <c r="K165" i="2" s="1"/>
  <c r="A426" i="2" l="1"/>
  <c r="B427" i="2"/>
  <c r="G165" i="2"/>
  <c r="J165" i="2" s="1"/>
  <c r="B428" i="2" l="1"/>
  <c r="A427" i="2"/>
  <c r="H166" i="2"/>
  <c r="A428" i="2" l="1"/>
  <c r="B429" i="2"/>
  <c r="F166" i="2"/>
  <c r="I166" i="2" s="1"/>
  <c r="K166" i="2" s="1"/>
  <c r="B430" i="2" l="1"/>
  <c r="A429" i="2"/>
  <c r="G166" i="2"/>
  <c r="J166" i="2" s="1"/>
  <c r="B431" i="2" l="1"/>
  <c r="A430" i="2"/>
  <c r="H167" i="2"/>
  <c r="B432" i="2" l="1"/>
  <c r="A431" i="2"/>
  <c r="F167" i="2"/>
  <c r="I167" i="2" s="1"/>
  <c r="K167" i="2" s="1"/>
  <c r="A432" i="2" l="1"/>
  <c r="B433" i="2"/>
  <c r="A433" i="2" s="1"/>
  <c r="G167" i="2"/>
  <c r="J167" i="2" s="1"/>
  <c r="H168" i="2" l="1"/>
  <c r="F168" i="2" l="1"/>
  <c r="I168" i="2" s="1"/>
  <c r="K168" i="2" s="1"/>
  <c r="G168" i="2" l="1"/>
  <c r="J168" i="2" s="1"/>
  <c r="H169" i="2" l="1"/>
  <c r="F169" i="2" l="1"/>
  <c r="I169" i="2" s="1"/>
  <c r="K169" i="2" s="1"/>
  <c r="G169" i="2" l="1"/>
  <c r="J169" i="2" s="1"/>
  <c r="H170" i="2" l="1"/>
  <c r="F170" i="2" l="1"/>
  <c r="I170" i="2" s="1"/>
  <c r="K170" i="2" s="1"/>
  <c r="G170" i="2" l="1"/>
  <c r="J170" i="2" s="1"/>
  <c r="H171" i="2" l="1"/>
  <c r="F171" i="2" l="1"/>
  <c r="I171" i="2" s="1"/>
  <c r="K171" i="2" s="1"/>
  <c r="G171" i="2" l="1"/>
  <c r="J171" i="2" s="1"/>
  <c r="H172" i="2" l="1"/>
  <c r="F172" i="2" l="1"/>
  <c r="I172" i="2" s="1"/>
  <c r="K172" i="2" s="1"/>
  <c r="G172" i="2" l="1"/>
  <c r="J172" i="2" s="1"/>
  <c r="H173" i="2" l="1"/>
  <c r="F173" i="2" l="1"/>
  <c r="I173" i="2" s="1"/>
  <c r="K173" i="2" s="1"/>
  <c r="G173" i="2" l="1"/>
  <c r="J173" i="2" s="1"/>
  <c r="H174" i="2" l="1"/>
  <c r="F174" i="2" l="1"/>
  <c r="I174" i="2" s="1"/>
  <c r="K174" i="2" s="1"/>
  <c r="G174" i="2" l="1"/>
  <c r="J174" i="2" s="1"/>
  <c r="H175" i="2" l="1"/>
  <c r="F175" i="2" l="1"/>
  <c r="I175" i="2" s="1"/>
  <c r="K175" i="2" s="1"/>
  <c r="G175" i="2" l="1"/>
  <c r="J175" i="2" s="1"/>
  <c r="H176" i="2" l="1"/>
  <c r="F176" i="2" l="1"/>
  <c r="I176" i="2" s="1"/>
  <c r="K176" i="2" s="1"/>
  <c r="G176" i="2" l="1"/>
  <c r="J176" i="2" s="1"/>
  <c r="H177" i="2" l="1"/>
  <c r="F177" i="2" l="1"/>
  <c r="I177" i="2" s="1"/>
  <c r="K177" i="2" s="1"/>
  <c r="G177" i="2" l="1"/>
  <c r="J177" i="2" s="1"/>
  <c r="H178" i="2" l="1"/>
  <c r="F178" i="2" l="1"/>
  <c r="I178" i="2" s="1"/>
  <c r="K178" i="2" s="1"/>
  <c r="G178" i="2" l="1"/>
  <c r="J178" i="2" s="1"/>
  <c r="H179" i="2" l="1"/>
  <c r="F179" i="2" l="1"/>
  <c r="I179" i="2" s="1"/>
  <c r="K179" i="2" s="1"/>
  <c r="G179" i="2" l="1"/>
  <c r="J179" i="2" s="1"/>
  <c r="H180" i="2" l="1"/>
  <c r="F180" i="2" l="1"/>
  <c r="I180" i="2" s="1"/>
  <c r="K180" i="2" s="1"/>
  <c r="G180" i="2" l="1"/>
  <c r="J180" i="2" s="1"/>
  <c r="H181" i="2" l="1"/>
  <c r="F181" i="2" l="1"/>
  <c r="I181" i="2" s="1"/>
  <c r="K181" i="2" s="1"/>
  <c r="G181" i="2" l="1"/>
  <c r="J181" i="2" s="1"/>
  <c r="H182" i="2" l="1"/>
  <c r="F182" i="2" l="1"/>
  <c r="I182" i="2" s="1"/>
  <c r="K182" i="2" s="1"/>
  <c r="G182" i="2" l="1"/>
  <c r="J182" i="2" s="1"/>
  <c r="H183" i="2" l="1"/>
  <c r="F183" i="2" l="1"/>
  <c r="I183" i="2" s="1"/>
  <c r="K183" i="2" s="1"/>
  <c r="G183" i="2" l="1"/>
  <c r="J183" i="2" s="1"/>
  <c r="H184" i="2" l="1"/>
  <c r="F184" i="2" l="1"/>
  <c r="I184" i="2" s="1"/>
  <c r="K184" i="2" s="1"/>
  <c r="G184" i="2" l="1"/>
  <c r="J184" i="2" s="1"/>
  <c r="H185" i="2" l="1"/>
  <c r="F185" i="2" l="1"/>
  <c r="I185" i="2" s="1"/>
  <c r="K185" i="2" s="1"/>
  <c r="G185" i="2" l="1"/>
  <c r="J185" i="2" s="1"/>
  <c r="H186" i="2" l="1"/>
  <c r="F186" i="2" l="1"/>
  <c r="I186" i="2" s="1"/>
  <c r="K186" i="2" s="1"/>
  <c r="G186" i="2" l="1"/>
  <c r="J186" i="2" s="1"/>
  <c r="H187" i="2" l="1"/>
  <c r="F187" i="2" l="1"/>
  <c r="I187" i="2" s="1"/>
  <c r="K187" i="2" s="1"/>
  <c r="G187" i="2" l="1"/>
  <c r="J187" i="2" s="1"/>
  <c r="H188" i="2" l="1"/>
  <c r="F188" i="2" l="1"/>
  <c r="I188" i="2" s="1"/>
  <c r="K188" i="2" s="1"/>
  <c r="G188" i="2" l="1"/>
  <c r="J188" i="2" s="1"/>
  <c r="H189" i="2" l="1"/>
  <c r="F189" i="2" l="1"/>
  <c r="I189" i="2" s="1"/>
  <c r="K189" i="2" s="1"/>
  <c r="G189" i="2" l="1"/>
  <c r="J189" i="2" s="1"/>
  <c r="H190" i="2" l="1"/>
  <c r="F190" i="2" l="1"/>
  <c r="I190" i="2" s="1"/>
  <c r="K190" i="2" s="1"/>
  <c r="G190" i="2" l="1"/>
  <c r="J190" i="2" s="1"/>
  <c r="H191" i="2" l="1"/>
  <c r="F191" i="2" l="1"/>
  <c r="I191" i="2" s="1"/>
  <c r="K191" i="2" s="1"/>
  <c r="G191" i="2" l="1"/>
  <c r="J191" i="2" s="1"/>
  <c r="H192" i="2" l="1"/>
  <c r="F192" i="2" l="1"/>
  <c r="I192" i="2" s="1"/>
  <c r="K192" i="2" s="1"/>
  <c r="G192" i="2" l="1"/>
  <c r="J192" i="2" s="1"/>
  <c r="H193" i="2" l="1"/>
  <c r="F193" i="2" l="1"/>
  <c r="I193" i="2" s="1"/>
  <c r="K193" i="2" s="1"/>
  <c r="G193" i="2" l="1"/>
  <c r="J193" i="2" s="1"/>
  <c r="H194" i="2" l="1"/>
  <c r="F194" i="2" l="1"/>
  <c r="I194" i="2" s="1"/>
  <c r="K194" i="2" s="1"/>
  <c r="G194" i="2" l="1"/>
  <c r="J194" i="2" s="1"/>
  <c r="H195" i="2" l="1"/>
  <c r="F195" i="2" l="1"/>
  <c r="I195" i="2" s="1"/>
  <c r="K195" i="2" s="1"/>
  <c r="G195" i="2" l="1"/>
  <c r="J195" i="2" s="1"/>
  <c r="H196" i="2" l="1"/>
  <c r="F196" i="2" l="1"/>
  <c r="I196" i="2" s="1"/>
  <c r="K196" i="2" s="1"/>
  <c r="G196" i="2" l="1"/>
  <c r="J196" i="2" s="1"/>
  <c r="H197" i="2" l="1"/>
  <c r="F197" i="2" l="1"/>
  <c r="I197" i="2" s="1"/>
  <c r="K197" i="2" s="1"/>
  <c r="G197" i="2" l="1"/>
  <c r="J197" i="2" s="1"/>
  <c r="H198" i="2" l="1"/>
  <c r="F198" i="2" l="1"/>
  <c r="I198" i="2" s="1"/>
  <c r="K198" i="2" s="1"/>
  <c r="G198" i="2" l="1"/>
  <c r="J198" i="2" s="1"/>
  <c r="H199" i="2" l="1"/>
  <c r="F199" i="2" l="1"/>
  <c r="I199" i="2" s="1"/>
  <c r="K199" i="2" s="1"/>
  <c r="G199" i="2" l="1"/>
  <c r="J199" i="2" s="1"/>
  <c r="H200" i="2" l="1"/>
  <c r="F200" i="2" l="1"/>
  <c r="I200" i="2" s="1"/>
  <c r="K200" i="2" s="1"/>
  <c r="G200" i="2" l="1"/>
  <c r="J200" i="2" s="1"/>
  <c r="H201" i="2" l="1"/>
  <c r="F201" i="2" l="1"/>
  <c r="I201" i="2" s="1"/>
  <c r="K201" i="2" s="1"/>
  <c r="G201" i="2" l="1"/>
  <c r="J201" i="2" s="1"/>
  <c r="H202" i="2" l="1"/>
  <c r="F202" i="2" l="1"/>
  <c r="I202" i="2" s="1"/>
  <c r="K202" i="2" s="1"/>
  <c r="G202" i="2" l="1"/>
  <c r="J202" i="2" s="1"/>
  <c r="H203" i="2" l="1"/>
  <c r="F203" i="2" l="1"/>
  <c r="I203" i="2" s="1"/>
  <c r="K203" i="2" s="1"/>
  <c r="G203" i="2" l="1"/>
  <c r="J203" i="2" s="1"/>
  <c r="H204" i="2" l="1"/>
  <c r="F204" i="2" l="1"/>
  <c r="I204" i="2" s="1"/>
  <c r="K204" i="2" s="1"/>
  <c r="G204" i="2" l="1"/>
  <c r="J204" i="2" s="1"/>
  <c r="H205" i="2" l="1"/>
  <c r="F205" i="2" l="1"/>
  <c r="I205" i="2" s="1"/>
  <c r="K205" i="2" s="1"/>
  <c r="G205" i="2" l="1"/>
  <c r="J205" i="2" s="1"/>
  <c r="H206" i="2" l="1"/>
  <c r="F206" i="2" l="1"/>
  <c r="I206" i="2" s="1"/>
  <c r="K206" i="2" s="1"/>
  <c r="G206" i="2" l="1"/>
  <c r="J206" i="2" s="1"/>
  <c r="H207" i="2" l="1"/>
  <c r="F207" i="2" l="1"/>
  <c r="I207" i="2" s="1"/>
  <c r="K207" i="2" s="1"/>
  <c r="G207" i="2" l="1"/>
  <c r="J207" i="2" s="1"/>
  <c r="H208" i="2" l="1"/>
  <c r="F208" i="2" l="1"/>
  <c r="I208" i="2" s="1"/>
  <c r="K208" i="2" s="1"/>
  <c r="G208" i="2" l="1"/>
  <c r="J208" i="2" s="1"/>
  <c r="H209" i="2" l="1"/>
  <c r="F209" i="2" l="1"/>
  <c r="I209" i="2" s="1"/>
  <c r="K209" i="2" s="1"/>
  <c r="G209" i="2" l="1"/>
  <c r="J209" i="2" s="1"/>
  <c r="H210" i="2" l="1"/>
  <c r="F210" i="2" l="1"/>
  <c r="I210" i="2" s="1"/>
  <c r="K210" i="2" s="1"/>
  <c r="G210" i="2" l="1"/>
  <c r="J210" i="2" s="1"/>
  <c r="H211" i="2" l="1"/>
  <c r="F211" i="2" l="1"/>
  <c r="I211" i="2" s="1"/>
  <c r="K211" i="2" s="1"/>
  <c r="G211" i="2" l="1"/>
  <c r="J211" i="2" s="1"/>
  <c r="H212" i="2" l="1"/>
  <c r="F212" i="2" l="1"/>
  <c r="I212" i="2" s="1"/>
  <c r="K212" i="2" s="1"/>
  <c r="G212" i="2" l="1"/>
  <c r="J212" i="2" s="1"/>
  <c r="H213" i="2" l="1"/>
  <c r="F213" i="2" l="1"/>
  <c r="I213" i="2" s="1"/>
  <c r="K213" i="2" s="1"/>
  <c r="G213" i="2" l="1"/>
  <c r="J213" i="2" s="1"/>
  <c r="H214" i="2" l="1"/>
  <c r="F214" i="2" l="1"/>
  <c r="I214" i="2" s="1"/>
  <c r="K214" i="2" s="1"/>
  <c r="G214" i="2" l="1"/>
  <c r="J214" i="2" s="1"/>
  <c r="H215" i="2" l="1"/>
  <c r="F215" i="2" l="1"/>
  <c r="I215" i="2" s="1"/>
  <c r="K215" i="2" s="1"/>
  <c r="G215" i="2" l="1"/>
  <c r="J215" i="2" s="1"/>
  <c r="H216" i="2" l="1"/>
  <c r="F216" i="2" l="1"/>
  <c r="I216" i="2" s="1"/>
  <c r="K216" i="2" s="1"/>
  <c r="G216" i="2" l="1"/>
  <c r="J216" i="2" s="1"/>
  <c r="H217" i="2" l="1"/>
  <c r="F217" i="2" l="1"/>
  <c r="I217" i="2" s="1"/>
  <c r="K217" i="2" s="1"/>
  <c r="G217" i="2" l="1"/>
  <c r="J217" i="2" s="1"/>
  <c r="H218" i="2" l="1"/>
  <c r="F218" i="2" l="1"/>
  <c r="I218" i="2" s="1"/>
  <c r="K218" i="2" s="1"/>
  <c r="G218" i="2" l="1"/>
  <c r="J218" i="2" s="1"/>
  <c r="H219" i="2" l="1"/>
  <c r="F219" i="2" l="1"/>
  <c r="I219" i="2" s="1"/>
  <c r="K219" i="2" s="1"/>
  <c r="G219" i="2" l="1"/>
  <c r="J219" i="2" s="1"/>
  <c r="H220" i="2" l="1"/>
  <c r="F220" i="2" l="1"/>
  <c r="I220" i="2" s="1"/>
  <c r="K220" i="2" s="1"/>
  <c r="G220" i="2" l="1"/>
  <c r="J220" i="2" s="1"/>
  <c r="H221" i="2" l="1"/>
  <c r="F221" i="2" l="1"/>
  <c r="I221" i="2" s="1"/>
  <c r="K221" i="2" s="1"/>
  <c r="G221" i="2" l="1"/>
  <c r="J221" i="2" s="1"/>
  <c r="H222" i="2" l="1"/>
  <c r="F222" i="2" l="1"/>
  <c r="I222" i="2" s="1"/>
  <c r="K222" i="2" s="1"/>
  <c r="G222" i="2" l="1"/>
  <c r="J222" i="2" s="1"/>
  <c r="H223" i="2" l="1"/>
  <c r="F223" i="2" l="1"/>
  <c r="I223" i="2" s="1"/>
  <c r="K223" i="2" s="1"/>
  <c r="G223" i="2" l="1"/>
  <c r="J223" i="2" s="1"/>
  <c r="H224" i="2" l="1"/>
  <c r="F224" i="2" l="1"/>
  <c r="I224" i="2" s="1"/>
  <c r="K224" i="2" s="1"/>
  <c r="G224" i="2" l="1"/>
  <c r="J224" i="2" s="1"/>
  <c r="H225" i="2" l="1"/>
  <c r="F225" i="2" l="1"/>
  <c r="I225" i="2" s="1"/>
  <c r="K225" i="2" s="1"/>
  <c r="G225" i="2" l="1"/>
  <c r="J225" i="2" s="1"/>
  <c r="H226" i="2" l="1"/>
  <c r="F226" i="2" l="1"/>
  <c r="I226" i="2" s="1"/>
  <c r="K226" i="2" s="1"/>
  <c r="G226" i="2" l="1"/>
  <c r="J226" i="2" s="1"/>
  <c r="H227" i="2" l="1"/>
  <c r="F227" i="2" l="1"/>
  <c r="I227" i="2" s="1"/>
  <c r="K227" i="2" s="1"/>
  <c r="G227" i="2" l="1"/>
  <c r="J227" i="2" s="1"/>
  <c r="H228" i="2" l="1"/>
  <c r="F228" i="2" l="1"/>
  <c r="I228" i="2" s="1"/>
  <c r="K228" i="2" s="1"/>
  <c r="G228" i="2" l="1"/>
  <c r="J228" i="2" s="1"/>
  <c r="H229" i="2" l="1"/>
  <c r="F229" i="2" l="1"/>
  <c r="I229" i="2" s="1"/>
  <c r="K229" i="2" s="1"/>
  <c r="G229" i="2" l="1"/>
  <c r="J229" i="2" s="1"/>
  <c r="H230" i="2" l="1"/>
  <c r="F230" i="2" l="1"/>
  <c r="I230" i="2" s="1"/>
  <c r="K230" i="2" s="1"/>
  <c r="G230" i="2" l="1"/>
  <c r="J230" i="2" s="1"/>
  <c r="H231" i="2" l="1"/>
  <c r="F231" i="2" l="1"/>
  <c r="I231" i="2" s="1"/>
  <c r="K231" i="2" s="1"/>
  <c r="G231" i="2" l="1"/>
  <c r="J231" i="2" s="1"/>
  <c r="H232" i="2" l="1"/>
  <c r="F232" i="2" l="1"/>
  <c r="I232" i="2" s="1"/>
  <c r="K232" i="2" s="1"/>
  <c r="G232" i="2" l="1"/>
  <c r="J232" i="2" s="1"/>
  <c r="H233" i="2" l="1"/>
  <c r="F233" i="2" l="1"/>
  <c r="I233" i="2" s="1"/>
  <c r="K233" i="2" s="1"/>
  <c r="G233" i="2" l="1"/>
  <c r="J233" i="2" s="1"/>
  <c r="H234" i="2" l="1"/>
  <c r="F234" i="2" l="1"/>
  <c r="I234" i="2" s="1"/>
  <c r="K234" i="2" s="1"/>
  <c r="G234" i="2" l="1"/>
  <c r="J234" i="2" s="1"/>
  <c r="H235" i="2" l="1"/>
  <c r="F235" i="2" l="1"/>
  <c r="I235" i="2" s="1"/>
  <c r="K235" i="2" s="1"/>
  <c r="G235" i="2" l="1"/>
  <c r="J235" i="2" s="1"/>
  <c r="H236" i="2" l="1"/>
  <c r="F236" i="2" l="1"/>
  <c r="I236" i="2" s="1"/>
  <c r="K236" i="2" s="1"/>
  <c r="G236" i="2" l="1"/>
  <c r="J236" i="2" s="1"/>
  <c r="H237" i="2" l="1"/>
  <c r="F237" i="2" l="1"/>
  <c r="I237" i="2" s="1"/>
  <c r="K237" i="2" s="1"/>
  <c r="G237" i="2" l="1"/>
  <c r="J237" i="2" s="1"/>
  <c r="H238" i="2" l="1"/>
  <c r="F238" i="2" l="1"/>
  <c r="I238" i="2" s="1"/>
  <c r="K238" i="2" s="1"/>
  <c r="G238" i="2" l="1"/>
  <c r="J238" i="2" s="1"/>
  <c r="H239" i="2" l="1"/>
  <c r="F239" i="2" l="1"/>
  <c r="I239" i="2" s="1"/>
  <c r="K239" i="2" s="1"/>
  <c r="G239" i="2" l="1"/>
  <c r="J239" i="2" s="1"/>
  <c r="H240" i="2" l="1"/>
  <c r="F240" i="2" l="1"/>
  <c r="I240" i="2" s="1"/>
  <c r="K240" i="2" s="1"/>
  <c r="G240" i="2" l="1"/>
  <c r="J240" i="2" s="1"/>
  <c r="H241" i="2" l="1"/>
  <c r="F241" i="2" l="1"/>
  <c r="I241" i="2" s="1"/>
  <c r="K241" i="2" s="1"/>
  <c r="G241" i="2" l="1"/>
  <c r="J241" i="2" s="1"/>
  <c r="H242" i="2" l="1"/>
  <c r="F242" i="2" l="1"/>
  <c r="I242" i="2" s="1"/>
  <c r="K242" i="2" s="1"/>
  <c r="G242" i="2" l="1"/>
  <c r="J242" i="2" s="1"/>
  <c r="H243" i="2" l="1"/>
  <c r="F243" i="2" l="1"/>
  <c r="I243" i="2" s="1"/>
  <c r="K243" i="2" s="1"/>
  <c r="G243" i="2" l="1"/>
  <c r="J243" i="2" s="1"/>
  <c r="H244" i="2" l="1"/>
  <c r="F244" i="2" l="1"/>
  <c r="I244" i="2" s="1"/>
  <c r="K244" i="2" s="1"/>
  <c r="G244" i="2" l="1"/>
  <c r="J244" i="2" s="1"/>
  <c r="H245" i="2" l="1"/>
  <c r="F245" i="2" l="1"/>
  <c r="I245" i="2" s="1"/>
  <c r="K245" i="2" s="1"/>
  <c r="G245" i="2" l="1"/>
  <c r="J245" i="2" s="1"/>
  <c r="H246" i="2" l="1"/>
  <c r="F246" i="2" l="1"/>
  <c r="I246" i="2" s="1"/>
  <c r="K246" i="2" s="1"/>
  <c r="G246" i="2" l="1"/>
  <c r="J246" i="2" s="1"/>
  <c r="H247" i="2" l="1"/>
  <c r="F247" i="2" l="1"/>
  <c r="I247" i="2" s="1"/>
  <c r="K247" i="2" s="1"/>
  <c r="G247" i="2" l="1"/>
  <c r="J247" i="2" s="1"/>
  <c r="H248" i="2" l="1"/>
  <c r="F248" i="2" l="1"/>
  <c r="I248" i="2" s="1"/>
  <c r="K248" i="2" s="1"/>
  <c r="G248" i="2" l="1"/>
  <c r="J248" i="2" s="1"/>
  <c r="H249" i="2" l="1"/>
  <c r="F249" i="2" l="1"/>
  <c r="I249" i="2" s="1"/>
  <c r="K249" i="2" s="1"/>
  <c r="G249" i="2" l="1"/>
  <c r="J249" i="2" s="1"/>
  <c r="H250" i="2" l="1"/>
  <c r="F250" i="2" l="1"/>
  <c r="I250" i="2" s="1"/>
  <c r="K250" i="2" s="1"/>
  <c r="G250" i="2" l="1"/>
  <c r="J250" i="2" s="1"/>
  <c r="H251" i="2" l="1"/>
  <c r="F251" i="2" l="1"/>
  <c r="I251" i="2" s="1"/>
  <c r="K251" i="2" s="1"/>
  <c r="G251" i="2" l="1"/>
  <c r="J251" i="2" s="1"/>
  <c r="H252" i="2" l="1"/>
  <c r="F252" i="2" l="1"/>
  <c r="I252" i="2" s="1"/>
  <c r="K252" i="2" s="1"/>
  <c r="G252" i="2" l="1"/>
  <c r="J252" i="2" s="1"/>
  <c r="H253" i="2" l="1"/>
  <c r="F253" i="2" l="1"/>
  <c r="I253" i="2" s="1"/>
  <c r="K253" i="2" s="1"/>
  <c r="G253" i="2" l="1"/>
  <c r="J253" i="2" s="1"/>
  <c r="H254" i="2" l="1"/>
  <c r="F254" i="2" l="1"/>
  <c r="I254" i="2" s="1"/>
  <c r="K254" i="2" s="1"/>
  <c r="G254" i="2" l="1"/>
  <c r="J254" i="2" s="1"/>
  <c r="H255" i="2" l="1"/>
  <c r="F255" i="2" l="1"/>
  <c r="I255" i="2" s="1"/>
  <c r="K255" i="2" s="1"/>
  <c r="G255" i="2" l="1"/>
  <c r="J255" i="2" s="1"/>
  <c r="H256" i="2" l="1"/>
  <c r="F256" i="2" l="1"/>
  <c r="I256" i="2" s="1"/>
  <c r="K256" i="2" s="1"/>
  <c r="G256" i="2" l="1"/>
  <c r="J256" i="2" s="1"/>
  <c r="H257" i="2" l="1"/>
  <c r="F257" i="2" l="1"/>
  <c r="I257" i="2" s="1"/>
  <c r="K257" i="2" s="1"/>
  <c r="G257" i="2" l="1"/>
  <c r="J257" i="2" s="1"/>
  <c r="H258" i="2" l="1"/>
  <c r="F258" i="2" l="1"/>
  <c r="I258" i="2" s="1"/>
  <c r="K258" i="2" s="1"/>
  <c r="G258" i="2" l="1"/>
  <c r="J258" i="2" s="1"/>
  <c r="H259" i="2" l="1"/>
  <c r="F259" i="2" l="1"/>
  <c r="I259" i="2" s="1"/>
  <c r="K259" i="2" s="1"/>
  <c r="G259" i="2" l="1"/>
  <c r="J259" i="2" s="1"/>
  <c r="H260" i="2" s="1"/>
  <c r="F260" i="2" l="1"/>
  <c r="I260" i="2" s="1"/>
  <c r="K260" i="2" s="1"/>
  <c r="G260" i="2" l="1"/>
  <c r="J260" i="2" s="1"/>
  <c r="H261" i="2" s="1"/>
  <c r="F261" i="2" l="1"/>
  <c r="I261" i="2" s="1"/>
  <c r="K261" i="2" s="1"/>
  <c r="G261" i="2" l="1"/>
  <c r="J261" i="2" s="1"/>
  <c r="H262" i="2" l="1"/>
  <c r="F262" i="2" l="1"/>
  <c r="I262" i="2" s="1"/>
  <c r="K262" i="2" s="1"/>
  <c r="G262" i="2" l="1"/>
  <c r="J262" i="2" s="1"/>
  <c r="H263" i="2" l="1"/>
  <c r="F263" i="2" l="1"/>
  <c r="I263" i="2" s="1"/>
  <c r="K263" i="2" s="1"/>
  <c r="G263" i="2" l="1"/>
  <c r="J263" i="2" s="1"/>
  <c r="H264" i="2" l="1"/>
  <c r="F264" i="2" l="1"/>
  <c r="I264" i="2" s="1"/>
  <c r="K264" i="2" s="1"/>
  <c r="G264" i="2" l="1"/>
  <c r="J264" i="2" s="1"/>
  <c r="H265" i="2" s="1"/>
  <c r="F265" i="2" l="1"/>
  <c r="I265" i="2" s="1"/>
  <c r="K265" i="2" s="1"/>
  <c r="G265" i="2" l="1"/>
  <c r="J265" i="2" s="1"/>
  <c r="H266" i="2" s="1"/>
  <c r="F266" i="2" l="1"/>
  <c r="I266" i="2" s="1"/>
  <c r="K266" i="2" s="1"/>
  <c r="G266" i="2" l="1"/>
  <c r="J266" i="2" s="1"/>
  <c r="H267" i="2" s="1"/>
  <c r="F267" i="2" l="1"/>
  <c r="I267" i="2" s="1"/>
  <c r="K267" i="2" s="1"/>
  <c r="G267" i="2" l="1"/>
  <c r="J267" i="2" s="1"/>
  <c r="H268" i="2" s="1"/>
  <c r="F268" i="2" l="1"/>
  <c r="I268" i="2" s="1"/>
  <c r="K268" i="2" s="1"/>
  <c r="G268" i="2" l="1"/>
  <c r="J268" i="2" s="1"/>
  <c r="H269" i="2" s="1"/>
  <c r="F269" i="2" l="1"/>
  <c r="I269" i="2" s="1"/>
  <c r="K269" i="2" s="1"/>
  <c r="G269" i="2" l="1"/>
  <c r="J269" i="2" s="1"/>
  <c r="H270" i="2" l="1"/>
  <c r="F270" i="2" l="1"/>
  <c r="I270" i="2" s="1"/>
  <c r="K270" i="2" s="1"/>
  <c r="G270" i="2" l="1"/>
  <c r="J270" i="2" s="1"/>
  <c r="H271" i="2" s="1"/>
  <c r="F271" i="2" l="1"/>
  <c r="I271" i="2" s="1"/>
  <c r="K271" i="2" s="1"/>
  <c r="G271" i="2" l="1"/>
  <c r="J271" i="2" s="1"/>
  <c r="H272" i="2" s="1"/>
  <c r="F272" i="2" l="1"/>
  <c r="I272" i="2" s="1"/>
  <c r="K272" i="2" s="1"/>
  <c r="G272" i="2" l="1"/>
  <c r="J272" i="2" s="1"/>
  <c r="H273" i="2" l="1"/>
  <c r="F273" i="2" l="1"/>
  <c r="I273" i="2" s="1"/>
  <c r="K273" i="2" s="1"/>
  <c r="G273" i="2" l="1"/>
  <c r="J273" i="2" s="1"/>
  <c r="H274" i="2" l="1"/>
  <c r="F274" i="2" l="1"/>
  <c r="I274" i="2" s="1"/>
  <c r="K274" i="2" s="1"/>
  <c r="G274" i="2" l="1"/>
  <c r="J274" i="2" s="1"/>
  <c r="H275" i="2" l="1"/>
  <c r="F275" i="2" l="1"/>
  <c r="I275" i="2" s="1"/>
  <c r="K275" i="2" s="1"/>
  <c r="G275" i="2" l="1"/>
  <c r="J275" i="2" s="1"/>
  <c r="H276" i="2" l="1"/>
  <c r="F276" i="2" l="1"/>
  <c r="I276" i="2" s="1"/>
  <c r="K276" i="2" s="1"/>
  <c r="G276" i="2" l="1"/>
  <c r="J276" i="2" s="1"/>
  <c r="H277" i="2" l="1"/>
  <c r="F277" i="2" l="1"/>
  <c r="I277" i="2" s="1"/>
  <c r="K277" i="2" s="1"/>
  <c r="G277" i="2" l="1"/>
  <c r="J277" i="2" s="1"/>
  <c r="H278" i="2" s="1"/>
  <c r="F278" i="2" l="1"/>
  <c r="I278" i="2" s="1"/>
  <c r="K278" i="2" s="1"/>
  <c r="G278" i="2" l="1"/>
  <c r="J278" i="2" s="1"/>
  <c r="H279" i="2" l="1"/>
  <c r="F279" i="2" l="1"/>
  <c r="I279" i="2" s="1"/>
  <c r="K279" i="2" s="1"/>
  <c r="G279" i="2" l="1"/>
  <c r="J279" i="2" s="1"/>
  <c r="H280" i="2" l="1"/>
  <c r="F280" i="2" l="1"/>
  <c r="I280" i="2" s="1"/>
  <c r="K280" i="2" s="1"/>
  <c r="G280" i="2" l="1"/>
  <c r="J280" i="2" s="1"/>
  <c r="H281" i="2" l="1"/>
  <c r="F281" i="2" l="1"/>
  <c r="I281" i="2" s="1"/>
  <c r="K281" i="2" s="1"/>
  <c r="G281" i="2" l="1"/>
  <c r="J281" i="2" s="1"/>
  <c r="H282" i="2" l="1"/>
  <c r="F282" i="2" l="1"/>
  <c r="I282" i="2" s="1"/>
  <c r="K282" i="2" s="1"/>
  <c r="G282" i="2" l="1"/>
  <c r="J282" i="2" s="1"/>
  <c r="H283" i="2" l="1"/>
  <c r="F283" i="2" l="1"/>
  <c r="I283" i="2" s="1"/>
  <c r="K283" i="2" s="1"/>
  <c r="G283" i="2" l="1"/>
  <c r="J283" i="2" s="1"/>
  <c r="H284" i="2" s="1"/>
  <c r="F284" i="2" l="1"/>
  <c r="I284" i="2" s="1"/>
  <c r="K284" i="2" s="1"/>
  <c r="G284" i="2" l="1"/>
  <c r="J284" i="2" s="1"/>
  <c r="H285" i="2" s="1"/>
  <c r="F285" i="2" l="1"/>
  <c r="I285" i="2" s="1"/>
  <c r="K285" i="2" s="1"/>
  <c r="G285" i="2" l="1"/>
  <c r="J285" i="2" s="1"/>
  <c r="H286" i="2" s="1"/>
  <c r="F286" i="2" l="1"/>
  <c r="I286" i="2" s="1"/>
  <c r="K286" i="2" s="1"/>
  <c r="G286" i="2" l="1"/>
  <c r="J286" i="2" s="1"/>
  <c r="H287" i="2" s="1"/>
  <c r="F287" i="2" l="1"/>
  <c r="I287" i="2" s="1"/>
  <c r="K287" i="2" s="1"/>
  <c r="G287" i="2" l="1"/>
  <c r="J287" i="2" s="1"/>
  <c r="H288" i="2" l="1"/>
  <c r="F288" i="2" l="1"/>
  <c r="I288" i="2" s="1"/>
  <c r="K288" i="2" s="1"/>
  <c r="G288" i="2" l="1"/>
  <c r="J288" i="2" s="1"/>
  <c r="H289" i="2" l="1"/>
  <c r="F289" i="2" l="1"/>
  <c r="I289" i="2" s="1"/>
  <c r="K289" i="2" s="1"/>
  <c r="G289" i="2" l="1"/>
  <c r="J289" i="2" s="1"/>
  <c r="H290" i="2" l="1"/>
  <c r="F290" i="2" l="1"/>
  <c r="I290" i="2" s="1"/>
  <c r="K290" i="2" s="1"/>
  <c r="G290" i="2" l="1"/>
  <c r="J290" i="2" s="1"/>
  <c r="H291" i="2" l="1"/>
  <c r="F291" i="2" l="1"/>
  <c r="I291" i="2" s="1"/>
  <c r="K291" i="2" s="1"/>
  <c r="G291" i="2" l="1"/>
  <c r="J291" i="2" s="1"/>
  <c r="H292" i="2" l="1"/>
  <c r="F292" i="2" l="1"/>
  <c r="I292" i="2" s="1"/>
  <c r="K292" i="2" s="1"/>
  <c r="G292" i="2" l="1"/>
  <c r="J292" i="2" s="1"/>
  <c r="H293" i="2" s="1"/>
  <c r="F293" i="2" l="1"/>
  <c r="I293" i="2" s="1"/>
  <c r="K293" i="2" s="1"/>
  <c r="G293" i="2" l="1"/>
  <c r="J293" i="2" s="1"/>
  <c r="H294" i="2" l="1"/>
  <c r="F294" i="2" l="1"/>
  <c r="I294" i="2" s="1"/>
  <c r="K294" i="2" s="1"/>
  <c r="G294" i="2" l="1"/>
  <c r="J294" i="2" s="1"/>
  <c r="H295" i="2" l="1"/>
  <c r="F295" i="2" l="1"/>
  <c r="I295" i="2" s="1"/>
  <c r="K295" i="2" s="1"/>
  <c r="G295" i="2" l="1"/>
  <c r="J295" i="2" s="1"/>
  <c r="H296" i="2" l="1"/>
  <c r="F296" i="2" l="1"/>
  <c r="I296" i="2" s="1"/>
  <c r="K296" i="2" s="1"/>
  <c r="G296" i="2" l="1"/>
  <c r="J296" i="2" s="1"/>
  <c r="H297" i="2" l="1"/>
  <c r="F297" i="2" l="1"/>
  <c r="I297" i="2" s="1"/>
  <c r="K297" i="2" s="1"/>
  <c r="G297" i="2" l="1"/>
  <c r="J297" i="2" s="1"/>
  <c r="H298" i="2" s="1"/>
  <c r="F298" i="2" l="1"/>
  <c r="I298" i="2" s="1"/>
  <c r="K298" i="2" s="1"/>
  <c r="G298" i="2" l="1"/>
  <c r="J298" i="2" s="1"/>
  <c r="H299" i="2" l="1"/>
  <c r="F299" i="2" l="1"/>
  <c r="I299" i="2" s="1"/>
  <c r="K299" i="2" s="1"/>
  <c r="G299" i="2" l="1"/>
  <c r="J299" i="2" s="1"/>
  <c r="H300" i="2" l="1"/>
  <c r="F300" i="2" l="1"/>
  <c r="I300" i="2" s="1"/>
  <c r="K300" i="2" s="1"/>
  <c r="G300" i="2" l="1"/>
  <c r="J300" i="2" s="1"/>
  <c r="H301" i="2" l="1"/>
  <c r="F301" i="2" l="1"/>
  <c r="I301" i="2" s="1"/>
  <c r="K301" i="2" s="1"/>
  <c r="G301" i="2" l="1"/>
  <c r="J301" i="2" s="1"/>
  <c r="H302" i="2" l="1"/>
  <c r="F302" i="2" l="1"/>
  <c r="I302" i="2" s="1"/>
  <c r="K302" i="2" s="1"/>
  <c r="G302" i="2" l="1"/>
  <c r="J302" i="2" s="1"/>
  <c r="H303" i="2" l="1"/>
  <c r="F303" i="2" l="1"/>
  <c r="I303" i="2" s="1"/>
  <c r="K303" i="2" s="1"/>
  <c r="G303" i="2" l="1"/>
  <c r="J303" i="2" s="1"/>
  <c r="H304" i="2" l="1"/>
  <c r="F304" i="2" l="1"/>
  <c r="I304" i="2" s="1"/>
  <c r="K304" i="2" s="1"/>
  <c r="G304" i="2" l="1"/>
  <c r="J304" i="2" s="1"/>
  <c r="H305" i="2" l="1"/>
  <c r="F305" i="2" l="1"/>
  <c r="I305" i="2" s="1"/>
  <c r="K305" i="2" s="1"/>
  <c r="G305" i="2" l="1"/>
  <c r="J305" i="2" s="1"/>
  <c r="H306" i="2" l="1"/>
  <c r="F306" i="2" l="1"/>
  <c r="I306" i="2" s="1"/>
  <c r="K306" i="2" s="1"/>
  <c r="G306" i="2" l="1"/>
  <c r="J306" i="2" s="1"/>
  <c r="H307" i="2" l="1"/>
  <c r="F307" i="2" l="1"/>
  <c r="I307" i="2" s="1"/>
  <c r="K307" i="2" s="1"/>
  <c r="G307" i="2" l="1"/>
  <c r="J307" i="2" s="1"/>
  <c r="H308" i="2" l="1"/>
  <c r="F308" i="2" l="1"/>
  <c r="I308" i="2" s="1"/>
  <c r="K308" i="2" s="1"/>
  <c r="G308" i="2" l="1"/>
  <c r="J308" i="2" s="1"/>
  <c r="H309" i="2" l="1"/>
  <c r="F309" i="2" l="1"/>
  <c r="I309" i="2" s="1"/>
  <c r="K309" i="2" s="1"/>
  <c r="G309" i="2" l="1"/>
  <c r="J309" i="2" s="1"/>
  <c r="H310" i="2" s="1"/>
  <c r="F310" i="2" l="1"/>
  <c r="I310" i="2" s="1"/>
  <c r="K310" i="2" s="1"/>
  <c r="G310" i="2" l="1"/>
  <c r="J310" i="2" s="1"/>
  <c r="H311" i="2" l="1"/>
  <c r="F311" i="2" l="1"/>
  <c r="I311" i="2" s="1"/>
  <c r="K311" i="2" s="1"/>
  <c r="G311" i="2" l="1"/>
  <c r="J311" i="2" s="1"/>
  <c r="H312" i="2" s="1"/>
  <c r="F312" i="2" l="1"/>
  <c r="I312" i="2" s="1"/>
  <c r="K312" i="2" s="1"/>
  <c r="G312" i="2" l="1"/>
  <c r="J312" i="2" s="1"/>
  <c r="H313" i="2" s="1"/>
  <c r="F313" i="2" l="1"/>
  <c r="I313" i="2" s="1"/>
  <c r="K313" i="2" s="1"/>
  <c r="G313" i="2" l="1"/>
  <c r="J313" i="2" s="1"/>
  <c r="H314" i="2" l="1"/>
  <c r="F314" i="2" l="1"/>
  <c r="I314" i="2" s="1"/>
  <c r="K314" i="2" s="1"/>
  <c r="G314" i="2" l="1"/>
  <c r="J314" i="2" s="1"/>
  <c r="H315" i="2" s="1"/>
  <c r="F315" i="2" l="1"/>
  <c r="I315" i="2" s="1"/>
  <c r="K315" i="2" s="1"/>
  <c r="G315" i="2" l="1"/>
  <c r="J315" i="2" s="1"/>
  <c r="H316" i="2" s="1"/>
  <c r="F316" i="2" l="1"/>
  <c r="I316" i="2" s="1"/>
  <c r="K316" i="2" s="1"/>
  <c r="G316" i="2" l="1"/>
  <c r="J316" i="2" s="1"/>
  <c r="H317" i="2" s="1"/>
  <c r="F317" i="2" l="1"/>
  <c r="I317" i="2" s="1"/>
  <c r="K317" i="2" s="1"/>
  <c r="G317" i="2" l="1"/>
  <c r="J317" i="2" s="1"/>
  <c r="H318" i="2" l="1"/>
  <c r="F318" i="2" l="1"/>
  <c r="I318" i="2" s="1"/>
  <c r="K318" i="2" s="1"/>
  <c r="G318" i="2" l="1"/>
  <c r="J318" i="2" s="1"/>
  <c r="H319" i="2" l="1"/>
  <c r="F319" i="2" l="1"/>
  <c r="I319" i="2" s="1"/>
  <c r="K319" i="2" s="1"/>
  <c r="G319" i="2" l="1"/>
  <c r="J319" i="2" s="1"/>
  <c r="H320" i="2" l="1"/>
  <c r="F320" i="2" l="1"/>
  <c r="I320" i="2" s="1"/>
  <c r="K320" i="2" s="1"/>
  <c r="G320" i="2" l="1"/>
  <c r="J320" i="2" s="1"/>
  <c r="H321" i="2" l="1"/>
  <c r="F321" i="2" l="1"/>
  <c r="I321" i="2" s="1"/>
  <c r="K321" i="2" s="1"/>
  <c r="G321" i="2" l="1"/>
  <c r="J321" i="2" s="1"/>
  <c r="H322" i="2" l="1"/>
  <c r="F322" i="2" l="1"/>
  <c r="I322" i="2" s="1"/>
  <c r="K322" i="2" s="1"/>
  <c r="G322" i="2" l="1"/>
  <c r="J322" i="2" s="1"/>
  <c r="H323" i="2" l="1"/>
  <c r="F323" i="2" l="1"/>
  <c r="I323" i="2" s="1"/>
  <c r="K323" i="2" s="1"/>
  <c r="G323" i="2" l="1"/>
  <c r="J323" i="2" s="1"/>
  <c r="H324" i="2" l="1"/>
  <c r="F324" i="2" l="1"/>
  <c r="I324" i="2" s="1"/>
  <c r="K324" i="2" s="1"/>
  <c r="G324" i="2" l="1"/>
  <c r="J324" i="2" s="1"/>
  <c r="H325" i="2" s="1"/>
  <c r="F325" i="2" l="1"/>
  <c r="I325" i="2" s="1"/>
  <c r="K325" i="2" s="1"/>
  <c r="G325" i="2" l="1"/>
  <c r="J325" i="2" s="1"/>
  <c r="H326" i="2" s="1"/>
  <c r="F326" i="2" l="1"/>
  <c r="I326" i="2" s="1"/>
  <c r="K326" i="2" s="1"/>
  <c r="G326" i="2" l="1"/>
  <c r="J326" i="2" s="1"/>
  <c r="H327" i="2" l="1"/>
  <c r="F327" i="2" l="1"/>
  <c r="I327" i="2" s="1"/>
  <c r="K327" i="2" s="1"/>
  <c r="G327" i="2" l="1"/>
  <c r="J327" i="2" s="1"/>
  <c r="H328" i="2" s="1"/>
  <c r="F328" i="2" l="1"/>
  <c r="I328" i="2" s="1"/>
  <c r="K328" i="2" s="1"/>
  <c r="G328" i="2" l="1"/>
  <c r="J328" i="2" s="1"/>
  <c r="H329" i="2" s="1"/>
  <c r="F329" i="2" l="1"/>
  <c r="I329" i="2" s="1"/>
  <c r="K329" i="2" s="1"/>
  <c r="G329" i="2" l="1"/>
  <c r="J329" i="2" s="1"/>
  <c r="H330" i="2" s="1"/>
  <c r="F330" i="2" l="1"/>
  <c r="I330" i="2" s="1"/>
  <c r="K330" i="2" s="1"/>
  <c r="G330" i="2" l="1"/>
  <c r="J330" i="2" s="1"/>
  <c r="H331" i="2" l="1"/>
  <c r="F331" i="2" l="1"/>
  <c r="I331" i="2" s="1"/>
  <c r="K331" i="2" s="1"/>
  <c r="G331" i="2" l="1"/>
  <c r="J331" i="2" s="1"/>
  <c r="H332" i="2" l="1"/>
  <c r="F332" i="2" l="1"/>
  <c r="I332" i="2" s="1"/>
  <c r="K332" i="2" s="1"/>
  <c r="G332" i="2" l="1"/>
  <c r="J332" i="2" s="1"/>
  <c r="H333" i="2" l="1"/>
  <c r="F333" i="2" l="1"/>
  <c r="I333" i="2" s="1"/>
  <c r="K333" i="2" s="1"/>
  <c r="G333" i="2" l="1"/>
  <c r="J333" i="2" s="1"/>
  <c r="H334" i="2" l="1"/>
  <c r="F334" i="2" l="1"/>
  <c r="I334" i="2" s="1"/>
  <c r="K334" i="2" s="1"/>
  <c r="G334" i="2" l="1"/>
  <c r="J334" i="2" s="1"/>
  <c r="H335" i="2" l="1"/>
  <c r="F335" i="2" l="1"/>
  <c r="I335" i="2" s="1"/>
  <c r="K335" i="2" s="1"/>
  <c r="G335" i="2" l="1"/>
  <c r="J335" i="2" s="1"/>
  <c r="H336" i="2" l="1"/>
  <c r="F336" i="2" l="1"/>
  <c r="I336" i="2" s="1"/>
  <c r="K336" i="2" s="1"/>
  <c r="G336" i="2" l="1"/>
  <c r="J336" i="2" s="1"/>
  <c r="H337" i="2" l="1"/>
  <c r="F337" i="2" l="1"/>
  <c r="I337" i="2" s="1"/>
  <c r="K337" i="2" s="1"/>
  <c r="G337" i="2" l="1"/>
  <c r="J337" i="2" s="1"/>
  <c r="H338" i="2" s="1"/>
  <c r="F338" i="2" l="1"/>
  <c r="I338" i="2" s="1"/>
  <c r="K338" i="2" s="1"/>
  <c r="G338" i="2" l="1"/>
  <c r="J338" i="2" s="1"/>
  <c r="H339" i="2" l="1"/>
  <c r="F339" i="2" l="1"/>
  <c r="I339" i="2" s="1"/>
  <c r="K339" i="2" s="1"/>
  <c r="G339" i="2" l="1"/>
  <c r="J339" i="2" s="1"/>
  <c r="H340" i="2" l="1"/>
  <c r="F340" i="2" l="1"/>
  <c r="I340" i="2" s="1"/>
  <c r="K340" i="2" s="1"/>
  <c r="G340" i="2" l="1"/>
  <c r="J340" i="2" s="1"/>
  <c r="H341" i="2" l="1"/>
  <c r="F341" i="2" l="1"/>
  <c r="I341" i="2" s="1"/>
  <c r="K341" i="2" s="1"/>
  <c r="G341" i="2" l="1"/>
  <c r="J341" i="2" s="1"/>
  <c r="H342" i="2" l="1"/>
  <c r="F342" i="2" l="1"/>
  <c r="I342" i="2" s="1"/>
  <c r="K342" i="2" s="1"/>
  <c r="G342" i="2" l="1"/>
  <c r="J342" i="2" s="1"/>
  <c r="H343" i="2" l="1"/>
  <c r="F343" i="2" l="1"/>
  <c r="I343" i="2" s="1"/>
  <c r="K343" i="2" s="1"/>
  <c r="G343" i="2" l="1"/>
  <c r="J343" i="2" s="1"/>
  <c r="H344" i="2" l="1"/>
  <c r="F344" i="2" l="1"/>
  <c r="I344" i="2" s="1"/>
  <c r="K344" i="2" s="1"/>
  <c r="G344" i="2" l="1"/>
  <c r="J344" i="2" s="1"/>
  <c r="H345" i="2" l="1"/>
  <c r="F345" i="2" l="1"/>
  <c r="I345" i="2" s="1"/>
  <c r="K345" i="2" s="1"/>
  <c r="G345" i="2" l="1"/>
  <c r="J345" i="2" s="1"/>
  <c r="H346" i="2" l="1"/>
  <c r="F346" i="2" l="1"/>
  <c r="I346" i="2" s="1"/>
  <c r="K346" i="2" s="1"/>
  <c r="G346" i="2" l="1"/>
  <c r="J346" i="2" s="1"/>
  <c r="H347" i="2" l="1"/>
  <c r="F347" i="2" l="1"/>
  <c r="I347" i="2" s="1"/>
  <c r="K347" i="2" s="1"/>
  <c r="G347" i="2" l="1"/>
  <c r="J347" i="2" s="1"/>
  <c r="H348" i="2" l="1"/>
  <c r="F348" i="2" l="1"/>
  <c r="I348" i="2" s="1"/>
  <c r="K348" i="2" s="1"/>
  <c r="G348" i="2" l="1"/>
  <c r="J348" i="2" s="1"/>
  <c r="H349" i="2" l="1"/>
  <c r="F349" i="2" l="1"/>
  <c r="I349" i="2" s="1"/>
  <c r="K349" i="2" s="1"/>
  <c r="G349" i="2" l="1"/>
  <c r="J349" i="2" s="1"/>
  <c r="H350" i="2" l="1"/>
  <c r="F350" i="2" l="1"/>
  <c r="I350" i="2" s="1"/>
  <c r="K350" i="2" s="1"/>
  <c r="G350" i="2" l="1"/>
  <c r="J350" i="2" s="1"/>
  <c r="H351" i="2" l="1"/>
  <c r="F351" i="2" l="1"/>
  <c r="I351" i="2" s="1"/>
  <c r="K351" i="2" s="1"/>
  <c r="G351" i="2" l="1"/>
  <c r="J351" i="2" s="1"/>
  <c r="H352" i="2" l="1"/>
  <c r="F352" i="2" l="1"/>
  <c r="I352" i="2" s="1"/>
  <c r="K352" i="2" s="1"/>
  <c r="G352" i="2" l="1"/>
  <c r="J352" i="2" s="1"/>
  <c r="H353" i="2" l="1"/>
  <c r="F353" i="2" l="1"/>
  <c r="I353" i="2" s="1"/>
  <c r="K353" i="2" s="1"/>
  <c r="G353" i="2" l="1"/>
  <c r="J353" i="2" s="1"/>
  <c r="H354" i="2" l="1"/>
  <c r="F354" i="2" l="1"/>
  <c r="I354" i="2" s="1"/>
  <c r="K354" i="2" s="1"/>
  <c r="G354" i="2" l="1"/>
  <c r="J354" i="2" s="1"/>
  <c r="H355" i="2" l="1"/>
  <c r="F355" i="2" l="1"/>
  <c r="I355" i="2" s="1"/>
  <c r="K355" i="2" s="1"/>
  <c r="G355" i="2" l="1"/>
  <c r="J355" i="2" s="1"/>
  <c r="H356" i="2" l="1"/>
  <c r="F356" i="2" l="1"/>
  <c r="I356" i="2" s="1"/>
  <c r="K356" i="2" s="1"/>
  <c r="G356" i="2" l="1"/>
  <c r="J356" i="2" s="1"/>
  <c r="H357" i="2" l="1"/>
  <c r="F357" i="2" l="1"/>
  <c r="I357" i="2" s="1"/>
  <c r="K357" i="2" s="1"/>
  <c r="G357" i="2" l="1"/>
  <c r="J357" i="2" s="1"/>
  <c r="H358" i="2" l="1"/>
  <c r="F358" i="2" l="1"/>
  <c r="I358" i="2" s="1"/>
  <c r="K358" i="2" s="1"/>
  <c r="G358" i="2" l="1"/>
  <c r="J358" i="2" s="1"/>
  <c r="H359" i="2" l="1"/>
  <c r="F359" i="2" l="1"/>
  <c r="I359" i="2" s="1"/>
  <c r="K359" i="2" s="1"/>
  <c r="G359" i="2" l="1"/>
  <c r="J359" i="2" s="1"/>
  <c r="H360" i="2" l="1"/>
  <c r="F360" i="2" l="1"/>
  <c r="I360" i="2" s="1"/>
  <c r="K360" i="2" s="1"/>
  <c r="G360" i="2" l="1"/>
  <c r="J360" i="2" s="1"/>
  <c r="H361" i="2" l="1"/>
  <c r="F361" i="2" l="1"/>
  <c r="I361" i="2" s="1"/>
  <c r="K361" i="2" s="1"/>
  <c r="G361" i="2" l="1"/>
  <c r="J361" i="2" s="1"/>
  <c r="H362" i="2" l="1"/>
  <c r="F362" i="2" l="1"/>
  <c r="I362" i="2" s="1"/>
  <c r="K362" i="2" s="1"/>
  <c r="G362" i="2" l="1"/>
  <c r="J362" i="2" s="1"/>
  <c r="H363" i="2" l="1"/>
  <c r="F363" i="2" l="1"/>
  <c r="I363" i="2" s="1"/>
  <c r="K363" i="2" s="1"/>
  <c r="G363" i="2" l="1"/>
  <c r="J363" i="2" s="1"/>
  <c r="H364" i="2" l="1"/>
  <c r="F364" i="2" l="1"/>
  <c r="I364" i="2" s="1"/>
  <c r="K364" i="2" s="1"/>
  <c r="G364" i="2" l="1"/>
  <c r="J364" i="2" s="1"/>
  <c r="H365" i="2" l="1"/>
  <c r="F365" i="2" l="1"/>
  <c r="I365" i="2" s="1"/>
  <c r="K365" i="2" s="1"/>
  <c r="G365" i="2" l="1"/>
  <c r="J365" i="2" s="1"/>
  <c r="H366" i="2" l="1"/>
  <c r="F366" i="2" l="1"/>
  <c r="I366" i="2" s="1"/>
  <c r="K366" i="2" s="1"/>
  <c r="G366" i="2" l="1"/>
  <c r="J366" i="2" s="1"/>
  <c r="H367" i="2" l="1"/>
  <c r="F367" i="2" l="1"/>
  <c r="I367" i="2" s="1"/>
  <c r="K367" i="2" s="1"/>
  <c r="G367" i="2" l="1"/>
  <c r="J367" i="2" s="1"/>
  <c r="H368" i="2" l="1"/>
  <c r="F368" i="2" l="1"/>
  <c r="I368" i="2" s="1"/>
  <c r="K368" i="2" s="1"/>
  <c r="G368" i="2" l="1"/>
  <c r="J368" i="2" s="1"/>
  <c r="H369" i="2" l="1"/>
  <c r="F369" i="2" l="1"/>
  <c r="I369" i="2" s="1"/>
  <c r="K369" i="2" s="1"/>
  <c r="G369" i="2" l="1"/>
  <c r="J369" i="2" s="1"/>
  <c r="H370" i="2" l="1"/>
  <c r="F370" i="2" l="1"/>
  <c r="I370" i="2" s="1"/>
  <c r="K370" i="2" s="1"/>
  <c r="G370" i="2" l="1"/>
  <c r="J370" i="2" s="1"/>
  <c r="H371" i="2" l="1"/>
  <c r="F371" i="2" l="1"/>
  <c r="I371" i="2" s="1"/>
  <c r="K371" i="2" s="1"/>
  <c r="G371" i="2" l="1"/>
  <c r="J371" i="2" s="1"/>
  <c r="H372" i="2" l="1"/>
  <c r="F372" i="2" l="1"/>
  <c r="I372" i="2" s="1"/>
  <c r="K372" i="2" s="1"/>
  <c r="G372" i="2" l="1"/>
  <c r="J372" i="2" s="1"/>
  <c r="H373" i="2" l="1"/>
  <c r="F373" i="2" l="1"/>
  <c r="I373" i="2" s="1"/>
  <c r="K373" i="2" s="1"/>
  <c r="G373" i="2" l="1"/>
  <c r="J373" i="2" s="1"/>
  <c r="H374" i="2" l="1"/>
  <c r="F374" i="2" l="1"/>
  <c r="I374" i="2" s="1"/>
  <c r="K374" i="2" s="1"/>
  <c r="G374" i="2" l="1"/>
  <c r="J374" i="2" s="1"/>
  <c r="H375" i="2" l="1"/>
  <c r="F375" i="2" l="1"/>
  <c r="I375" i="2" s="1"/>
  <c r="K375" i="2" s="1"/>
  <c r="G375" i="2" l="1"/>
  <c r="J375" i="2" s="1"/>
  <c r="H376" i="2" l="1"/>
  <c r="F376" i="2" l="1"/>
  <c r="I376" i="2" s="1"/>
  <c r="K376" i="2" s="1"/>
  <c r="G376" i="2" l="1"/>
  <c r="J376" i="2" s="1"/>
  <c r="H377" i="2" l="1"/>
  <c r="F377" i="2" l="1"/>
  <c r="I377" i="2" s="1"/>
  <c r="K377" i="2" s="1"/>
  <c r="G377" i="2" l="1"/>
  <c r="J377" i="2" s="1"/>
  <c r="H378" i="2" l="1"/>
  <c r="F378" i="2" l="1"/>
  <c r="I378" i="2" s="1"/>
  <c r="K378" i="2" s="1"/>
  <c r="G378" i="2" l="1"/>
  <c r="J378" i="2" s="1"/>
  <c r="H379" i="2" l="1"/>
  <c r="F379" i="2" l="1"/>
  <c r="I379" i="2" s="1"/>
  <c r="K379" i="2" s="1"/>
  <c r="G379" i="2" l="1"/>
  <c r="J379" i="2" s="1"/>
  <c r="H380" i="2" l="1"/>
  <c r="F380" i="2" l="1"/>
  <c r="I380" i="2" s="1"/>
  <c r="K380" i="2" s="1"/>
  <c r="G380" i="2" l="1"/>
  <c r="J380" i="2" s="1"/>
  <c r="H381" i="2" l="1"/>
  <c r="F381" i="2" l="1"/>
  <c r="I381" i="2" s="1"/>
  <c r="K381" i="2" s="1"/>
  <c r="G381" i="2" l="1"/>
  <c r="J381" i="2" s="1"/>
  <c r="H382" i="2" l="1"/>
  <c r="F382" i="2" l="1"/>
  <c r="I382" i="2" s="1"/>
  <c r="K382" i="2" s="1"/>
  <c r="G382" i="2" l="1"/>
  <c r="J382" i="2" s="1"/>
  <c r="H383" i="2" l="1"/>
  <c r="F383" i="2" l="1"/>
  <c r="I383" i="2" s="1"/>
  <c r="K383" i="2" s="1"/>
  <c r="G383" i="2" l="1"/>
  <c r="J383" i="2" s="1"/>
  <c r="H384" i="2" l="1"/>
  <c r="F384" i="2" l="1"/>
  <c r="I384" i="2" s="1"/>
  <c r="K384" i="2" s="1"/>
  <c r="G384" i="2" l="1"/>
  <c r="J384" i="2" s="1"/>
  <c r="H385" i="2" l="1"/>
  <c r="F385" i="2" l="1"/>
  <c r="I385" i="2" s="1"/>
  <c r="K385" i="2" s="1"/>
  <c r="G385" i="2" l="1"/>
  <c r="J385" i="2" s="1"/>
  <c r="H386" i="2" l="1"/>
  <c r="F386" i="2" l="1"/>
  <c r="I386" i="2" s="1"/>
  <c r="K386" i="2" s="1"/>
  <c r="G386" i="2" l="1"/>
  <c r="J386" i="2" s="1"/>
  <c r="H387" i="2" l="1"/>
  <c r="F387" i="2" l="1"/>
  <c r="I387" i="2" s="1"/>
  <c r="K387" i="2" s="1"/>
  <c r="G387" i="2" l="1"/>
  <c r="J387" i="2" s="1"/>
  <c r="H388" i="2" l="1"/>
  <c r="F388" i="2" l="1"/>
  <c r="I388" i="2" s="1"/>
  <c r="K388" i="2" s="1"/>
  <c r="G388" i="2" l="1"/>
  <c r="J388" i="2" s="1"/>
  <c r="H389" i="2" l="1"/>
  <c r="F389" i="2" l="1"/>
  <c r="I389" i="2" s="1"/>
  <c r="K389" i="2" s="1"/>
  <c r="G389" i="2" l="1"/>
  <c r="J389" i="2" s="1"/>
  <c r="H390" i="2" l="1"/>
  <c r="F390" i="2" l="1"/>
  <c r="I390" i="2" s="1"/>
  <c r="K390" i="2" s="1"/>
  <c r="G390" i="2" l="1"/>
  <c r="J390" i="2" s="1"/>
  <c r="H391" i="2" s="1"/>
  <c r="F391" i="2" l="1"/>
  <c r="I391" i="2" s="1"/>
  <c r="K391" i="2" s="1"/>
  <c r="G391" i="2" l="1"/>
  <c r="J391" i="2" s="1"/>
  <c r="H392" i="2" l="1"/>
  <c r="F392" i="2" l="1"/>
  <c r="I392" i="2" s="1"/>
  <c r="K392" i="2" s="1"/>
  <c r="G392" i="2" l="1"/>
  <c r="J392" i="2" s="1"/>
  <c r="H393" i="2" s="1"/>
  <c r="F393" i="2" l="1"/>
  <c r="I393" i="2" s="1"/>
  <c r="K393" i="2" s="1"/>
  <c r="G393" i="2" l="1"/>
  <c r="J393" i="2" s="1"/>
  <c r="H394" i="2" l="1"/>
  <c r="F394" i="2" l="1"/>
  <c r="I394" i="2" s="1"/>
  <c r="K394" i="2" s="1"/>
  <c r="G394" i="2" l="1"/>
  <c r="J394" i="2" s="1"/>
  <c r="H395" i="2" l="1"/>
  <c r="F395" i="2" l="1"/>
  <c r="I395" i="2" s="1"/>
  <c r="K395" i="2" s="1"/>
  <c r="G395" i="2" l="1"/>
  <c r="J395" i="2" s="1"/>
  <c r="H396" i="2" s="1"/>
  <c r="F396" i="2" l="1"/>
  <c r="I396" i="2" s="1"/>
  <c r="K396" i="2" s="1"/>
  <c r="G396" i="2" l="1"/>
  <c r="J396" i="2" s="1"/>
  <c r="H397" i="2" l="1"/>
  <c r="F397" i="2" l="1"/>
  <c r="I397" i="2" s="1"/>
  <c r="K397" i="2" s="1"/>
  <c r="G397" i="2" l="1"/>
  <c r="J397" i="2" s="1"/>
  <c r="H398" i="2" l="1"/>
  <c r="F398" i="2" l="1"/>
  <c r="I398" i="2" s="1"/>
  <c r="K398" i="2" s="1"/>
  <c r="G398" i="2" l="1"/>
  <c r="J398" i="2" s="1"/>
  <c r="H399" i="2" l="1"/>
  <c r="F399" i="2" l="1"/>
  <c r="I399" i="2" s="1"/>
  <c r="K399" i="2" s="1"/>
  <c r="G399" i="2" l="1"/>
  <c r="J399" i="2" s="1"/>
  <c r="H400" i="2" l="1"/>
  <c r="F400" i="2" l="1"/>
  <c r="I400" i="2" s="1"/>
  <c r="K400" i="2" s="1"/>
  <c r="G400" i="2" l="1"/>
  <c r="J400" i="2" s="1"/>
  <c r="H401" i="2" l="1"/>
  <c r="F401" i="2" l="1"/>
  <c r="I401" i="2" s="1"/>
  <c r="K401" i="2" s="1"/>
  <c r="G401" i="2" l="1"/>
  <c r="J401" i="2" s="1"/>
  <c r="H402" i="2" l="1"/>
  <c r="F402" i="2" l="1"/>
  <c r="I402" i="2" s="1"/>
  <c r="K402" i="2" s="1"/>
  <c r="G402" i="2" l="1"/>
  <c r="J402" i="2" s="1"/>
  <c r="H403" i="2" l="1"/>
  <c r="F403" i="2" l="1"/>
  <c r="I403" i="2" s="1"/>
  <c r="K403" i="2" s="1"/>
  <c r="G403" i="2" l="1"/>
  <c r="J403" i="2" s="1"/>
  <c r="H404" i="2" l="1"/>
  <c r="F404" i="2" l="1"/>
  <c r="I404" i="2" s="1"/>
  <c r="K404" i="2" s="1"/>
  <c r="G404" i="2" l="1"/>
  <c r="J404" i="2" s="1"/>
  <c r="H405" i="2" l="1"/>
  <c r="F405" i="2" l="1"/>
  <c r="I405" i="2" s="1"/>
  <c r="K405" i="2" s="1"/>
  <c r="G405" i="2" l="1"/>
  <c r="J405" i="2" s="1"/>
  <c r="H406" i="2" l="1"/>
  <c r="F406" i="2" l="1"/>
  <c r="I406" i="2" s="1"/>
  <c r="K406" i="2" s="1"/>
  <c r="G406" i="2" l="1"/>
  <c r="J406" i="2" s="1"/>
  <c r="H407" i="2" l="1"/>
  <c r="F407" i="2" l="1"/>
  <c r="I407" i="2" s="1"/>
  <c r="K407" i="2" s="1"/>
  <c r="G407" i="2" l="1"/>
  <c r="J407" i="2" s="1"/>
  <c r="H408" i="2" l="1"/>
  <c r="F408" i="2" l="1"/>
  <c r="I408" i="2" s="1"/>
  <c r="K408" i="2" s="1"/>
  <c r="G408" i="2" l="1"/>
  <c r="J408" i="2" s="1"/>
  <c r="H409" i="2" s="1"/>
  <c r="F409" i="2" l="1"/>
  <c r="I409" i="2" s="1"/>
  <c r="K409" i="2" s="1"/>
  <c r="G409" i="2" l="1"/>
  <c r="J409" i="2" s="1"/>
  <c r="H410" i="2" l="1"/>
  <c r="F410" i="2" l="1"/>
  <c r="I410" i="2" s="1"/>
  <c r="K410" i="2" s="1"/>
  <c r="G410" i="2" l="1"/>
  <c r="J410" i="2" s="1"/>
  <c r="H411" i="2" l="1"/>
  <c r="F411" i="2" l="1"/>
  <c r="I411" i="2" s="1"/>
  <c r="K411" i="2" s="1"/>
  <c r="G411" i="2" l="1"/>
  <c r="J411" i="2" s="1"/>
  <c r="H412" i="2" l="1"/>
  <c r="F412" i="2" l="1"/>
  <c r="I412" i="2" s="1"/>
  <c r="K412" i="2" s="1"/>
  <c r="G412" i="2" l="1"/>
  <c r="J412" i="2" s="1"/>
  <c r="H413" i="2" l="1"/>
  <c r="F413" i="2" l="1"/>
  <c r="I413" i="2" s="1"/>
  <c r="K413" i="2" s="1"/>
  <c r="G413" i="2" l="1"/>
  <c r="J413" i="2" s="1"/>
  <c r="H414" i="2" l="1"/>
  <c r="F414" i="2" l="1"/>
  <c r="I414" i="2" s="1"/>
  <c r="K414" i="2" s="1"/>
  <c r="G414" i="2" l="1"/>
  <c r="J414" i="2" s="1"/>
  <c r="H415" i="2" s="1"/>
  <c r="F415" i="2" l="1"/>
  <c r="I415" i="2" s="1"/>
  <c r="K415" i="2" s="1"/>
  <c r="G415" i="2" l="1"/>
  <c r="J415" i="2" s="1"/>
  <c r="H416" i="2" l="1"/>
  <c r="F416" i="2" l="1"/>
  <c r="I416" i="2" s="1"/>
  <c r="K416" i="2" s="1"/>
  <c r="G416" i="2" l="1"/>
  <c r="J416" i="2" s="1"/>
  <c r="H417" i="2" l="1"/>
  <c r="F417" i="2" l="1"/>
  <c r="I417" i="2" s="1"/>
  <c r="K417" i="2" s="1"/>
  <c r="G417" i="2" l="1"/>
  <c r="J417" i="2" s="1"/>
  <c r="H418" i="2" l="1"/>
  <c r="F418" i="2" l="1"/>
  <c r="I418" i="2" s="1"/>
  <c r="K418" i="2" s="1"/>
  <c r="G418" i="2" l="1"/>
  <c r="J418" i="2" s="1"/>
  <c r="H419" i="2" l="1"/>
  <c r="F419" i="2" l="1"/>
  <c r="I419" i="2" s="1"/>
  <c r="K419" i="2" s="1"/>
  <c r="G419" i="2" l="1"/>
  <c r="J419" i="2" s="1"/>
  <c r="H420" i="2" l="1"/>
  <c r="F420" i="2" l="1"/>
  <c r="I420" i="2" s="1"/>
  <c r="K420" i="2" s="1"/>
  <c r="G420" i="2" l="1"/>
  <c r="J420" i="2" s="1"/>
  <c r="H421" i="2" l="1"/>
  <c r="F421" i="2" l="1"/>
  <c r="I421" i="2" s="1"/>
  <c r="K421" i="2" s="1"/>
  <c r="G421" i="2" l="1"/>
  <c r="J421" i="2" s="1"/>
  <c r="H422" i="2" l="1"/>
  <c r="F422" i="2" l="1"/>
  <c r="I422" i="2" s="1"/>
  <c r="K422" i="2" s="1"/>
  <c r="G422" i="2" l="1"/>
  <c r="J422" i="2" s="1"/>
  <c r="H423" i="2" l="1"/>
  <c r="F423" i="2" l="1"/>
  <c r="I423" i="2" s="1"/>
  <c r="K423" i="2" s="1"/>
  <c r="G423" i="2" l="1"/>
  <c r="J423" i="2" s="1"/>
  <c r="H424" i="2" l="1"/>
  <c r="F424" i="2" l="1"/>
  <c r="I424" i="2" s="1"/>
  <c r="K424" i="2" s="1"/>
  <c r="G424" i="2" l="1"/>
  <c r="J424" i="2" s="1"/>
  <c r="H425" i="2" l="1"/>
  <c r="F425" i="2" l="1"/>
  <c r="I425" i="2" s="1"/>
  <c r="K425" i="2" s="1"/>
  <c r="G425" i="2" l="1"/>
  <c r="J425" i="2" s="1"/>
  <c r="H426" i="2" l="1"/>
  <c r="F426" i="2" l="1"/>
  <c r="I426" i="2" s="1"/>
  <c r="K426" i="2" s="1"/>
  <c r="G426" i="2" l="1"/>
  <c r="J426" i="2" s="1"/>
  <c r="H427" i="2" l="1"/>
  <c r="F427" i="2" l="1"/>
  <c r="I427" i="2" s="1"/>
  <c r="K427" i="2" s="1"/>
  <c r="G427" i="2" l="1"/>
  <c r="J427" i="2" s="1"/>
  <c r="H428" i="2" l="1"/>
  <c r="F428" i="2" l="1"/>
  <c r="I428" i="2" s="1"/>
  <c r="K428" i="2" s="1"/>
  <c r="G428" i="2" l="1"/>
  <c r="J428" i="2" s="1"/>
  <c r="H429" i="2" l="1"/>
  <c r="F429" i="2" l="1"/>
  <c r="I429" i="2" s="1"/>
  <c r="K429" i="2" s="1"/>
  <c r="G429" i="2" l="1"/>
  <c r="J429" i="2" s="1"/>
  <c r="H430" i="2" l="1"/>
  <c r="F430" i="2" l="1"/>
  <c r="I430" i="2" s="1"/>
  <c r="K430" i="2" s="1"/>
  <c r="G430" i="2" l="1"/>
  <c r="J430" i="2" s="1"/>
  <c r="H431" i="2" l="1"/>
  <c r="F431" i="2" l="1"/>
  <c r="I431" i="2" s="1"/>
  <c r="K431" i="2" s="1"/>
  <c r="G431" i="2" l="1"/>
  <c r="J431" i="2" s="1"/>
  <c r="H432" i="2" l="1"/>
  <c r="F432" i="2" l="1"/>
  <c r="I432" i="2" s="1"/>
  <c r="K432" i="2" s="1"/>
  <c r="G432" i="2" l="1"/>
  <c r="J432" i="2" s="1"/>
  <c r="H433" i="2" l="1"/>
  <c r="F433" i="2" l="1"/>
  <c r="I433" i="2" s="1"/>
  <c r="K433" i="2" s="1"/>
  <c r="G433" i="2" l="1"/>
  <c r="J433" i="2" s="1"/>
</calcChain>
</file>

<file path=xl/sharedStrings.xml><?xml version="1.0" encoding="utf-8"?>
<sst xmlns="http://schemas.openxmlformats.org/spreadsheetml/2006/main" count="49" uniqueCount="45">
  <si>
    <t>元金</t>
    <rPh sb="0" eb="2">
      <t>ガンキン</t>
    </rPh>
    <phoneticPr fontId="1"/>
  </si>
  <si>
    <t>償還期間(年)</t>
    <rPh sb="0" eb="2">
      <t>ショウカン</t>
    </rPh>
    <rPh sb="2" eb="4">
      <t>キカン</t>
    </rPh>
    <rPh sb="5" eb="6">
      <t>ネン</t>
    </rPh>
    <phoneticPr fontId="1"/>
  </si>
  <si>
    <t>年</t>
    <rPh sb="0" eb="1">
      <t>ネン</t>
    </rPh>
    <phoneticPr fontId="1"/>
  </si>
  <si>
    <t>返済回数</t>
    <rPh sb="0" eb="2">
      <t>ヘンサイ</t>
    </rPh>
    <rPh sb="2" eb="4">
      <t>カイスウ</t>
    </rPh>
    <phoneticPr fontId="1"/>
  </si>
  <si>
    <t>利息</t>
    <rPh sb="0" eb="2">
      <t>リソク</t>
    </rPh>
    <phoneticPr fontId="1"/>
  </si>
  <si>
    <t>残高</t>
    <rPh sb="0" eb="2">
      <t>ザンダカ</t>
    </rPh>
    <phoneticPr fontId="1"/>
  </si>
  <si>
    <t>金利変更</t>
    <rPh sb="0" eb="2">
      <t>キンリ</t>
    </rPh>
    <rPh sb="2" eb="4">
      <t>ヘンコウ</t>
    </rPh>
    <phoneticPr fontId="1"/>
  </si>
  <si>
    <t>適用金利</t>
    <rPh sb="0" eb="2">
      <t>テキヨウ</t>
    </rPh>
    <rPh sb="2" eb="4">
      <t>キンリ</t>
    </rPh>
    <phoneticPr fontId="1"/>
  </si>
  <si>
    <t>返済額変更</t>
    <rPh sb="0" eb="2">
      <t>ヘンサイ</t>
    </rPh>
    <rPh sb="2" eb="3">
      <t>ガク</t>
    </rPh>
    <rPh sb="3" eb="5">
      <t>ヘンコウ</t>
    </rPh>
    <phoneticPr fontId="1"/>
  </si>
  <si>
    <t>月返済額</t>
    <rPh sb="0" eb="1">
      <t>ツキ</t>
    </rPh>
    <rPh sb="1" eb="3">
      <t>ヘンサイ</t>
    </rPh>
    <rPh sb="3" eb="4">
      <t>ガク</t>
    </rPh>
    <phoneticPr fontId="1"/>
  </si>
  <si>
    <t>当初月償還金</t>
    <rPh sb="0" eb="2">
      <t>トウショ</t>
    </rPh>
    <rPh sb="2" eb="3">
      <t>ツキ</t>
    </rPh>
    <rPh sb="3" eb="6">
      <t>ショウカンキン</t>
    </rPh>
    <phoneticPr fontId="1"/>
  </si>
  <si>
    <t>元利金等割賦償還（変動金利）</t>
    <rPh sb="0" eb="3">
      <t>ガンリキン</t>
    </rPh>
    <rPh sb="3" eb="4">
      <t>トウ</t>
    </rPh>
    <rPh sb="4" eb="6">
      <t>カップ</t>
    </rPh>
    <rPh sb="6" eb="8">
      <t>ショウカン</t>
    </rPh>
    <rPh sb="9" eb="11">
      <t>ヘンドウ</t>
    </rPh>
    <rPh sb="11" eb="13">
      <t>キンリ</t>
    </rPh>
    <phoneticPr fontId="1"/>
  </si>
  <si>
    <t>当初年利率</t>
    <rPh sb="0" eb="2">
      <t>トウショ</t>
    </rPh>
    <rPh sb="2" eb="5">
      <t>ネンリリツ</t>
    </rPh>
    <phoneticPr fontId="1"/>
  </si>
  <si>
    <t>入力可能欄</t>
    <rPh sb="0" eb="2">
      <t>ニュウリョク</t>
    </rPh>
    <rPh sb="2" eb="4">
      <t>カノウ</t>
    </rPh>
    <rPh sb="4" eb="5">
      <t>ラン</t>
    </rPh>
    <phoneticPr fontId="1"/>
  </si>
  <si>
    <t>のセル</t>
    <phoneticPr fontId="1"/>
  </si>
  <si>
    <t>他は入力できません（ロックがかかっています)</t>
    <rPh sb="0" eb="1">
      <t>タ</t>
    </rPh>
    <rPh sb="2" eb="4">
      <t>ニュウリョク</t>
    </rPh>
    <phoneticPr fontId="1"/>
  </si>
  <si>
    <t>金利変更列</t>
    <rPh sb="0" eb="2">
      <t>キンリ</t>
    </rPh>
    <rPh sb="2" eb="4">
      <t>ヘンコウ</t>
    </rPh>
    <rPh sb="4" eb="5">
      <t>レツ</t>
    </rPh>
    <phoneticPr fontId="1"/>
  </si>
  <si>
    <t>未入力</t>
    <rPh sb="0" eb="3">
      <t>ミニュウリョク</t>
    </rPh>
    <phoneticPr fontId="1"/>
  </si>
  <si>
    <t>入力</t>
    <rPh sb="0" eb="2">
      <t>ニュウリョク</t>
    </rPh>
    <phoneticPr fontId="1"/>
  </si>
  <si>
    <t>返済額変更列</t>
    <rPh sb="0" eb="2">
      <t>ヘンサイ</t>
    </rPh>
    <rPh sb="2" eb="3">
      <t>ガク</t>
    </rPh>
    <rPh sb="3" eb="5">
      <t>ヘンコウ</t>
    </rPh>
    <rPh sb="5" eb="6">
      <t>レツ</t>
    </rPh>
    <phoneticPr fontId="1"/>
  </si>
  <si>
    <t>前月の金利がそのまま適用されます。</t>
    <rPh sb="0" eb="2">
      <t>ゼンゲツ</t>
    </rPh>
    <rPh sb="3" eb="5">
      <t>キンリ</t>
    </rPh>
    <rPh sb="10" eb="12">
      <t>テキヨウ</t>
    </rPh>
    <phoneticPr fontId="1"/>
  </si>
  <si>
    <t>返済期間は変更になります。</t>
    <rPh sb="0" eb="2">
      <t>ヘンサイ</t>
    </rPh>
    <rPh sb="2" eb="4">
      <t>キカン</t>
    </rPh>
    <rPh sb="5" eb="7">
      <t>ヘンコウ</t>
    </rPh>
    <phoneticPr fontId="1"/>
  </si>
  <si>
    <t>返済額変更に入力が無ければ、返済額は当初の返済期間で再計算されます。</t>
    <rPh sb="0" eb="2">
      <t>ヘンサイ</t>
    </rPh>
    <rPh sb="2" eb="3">
      <t>ガク</t>
    </rPh>
    <rPh sb="3" eb="5">
      <t>ヘンコウ</t>
    </rPh>
    <rPh sb="6" eb="8">
      <t>ニュウリョク</t>
    </rPh>
    <rPh sb="9" eb="10">
      <t>ナ</t>
    </rPh>
    <rPh sb="14" eb="16">
      <t>ヘンサイ</t>
    </rPh>
    <rPh sb="16" eb="17">
      <t>ガク</t>
    </rPh>
    <rPh sb="18" eb="20">
      <t>トウショ</t>
    </rPh>
    <rPh sb="21" eb="23">
      <t>ヘンサイ</t>
    </rPh>
    <rPh sb="23" eb="25">
      <t>キカン</t>
    </rPh>
    <rPh sb="26" eb="29">
      <t>サイケイサン</t>
    </rPh>
    <phoneticPr fontId="1"/>
  </si>
  <si>
    <t>未払い利息</t>
    <rPh sb="0" eb="2">
      <t>ミハラ</t>
    </rPh>
    <rPh sb="3" eb="5">
      <t>リソク</t>
    </rPh>
    <phoneticPr fontId="1"/>
  </si>
  <si>
    <t>未払利息累計</t>
    <rPh sb="0" eb="2">
      <t>ミハライ</t>
    </rPh>
    <rPh sb="2" eb="4">
      <t>リソク</t>
    </rPh>
    <rPh sb="4" eb="6">
      <t>ルイケイ</t>
    </rPh>
    <phoneticPr fontId="1"/>
  </si>
  <si>
    <t>金利が変更されている場合、当初の返済期間で再計算されます。</t>
    <rPh sb="0" eb="2">
      <t>キンリ</t>
    </rPh>
    <rPh sb="3" eb="5">
      <t>ヘンコウ</t>
    </rPh>
    <rPh sb="10" eb="12">
      <t>バアイ</t>
    </rPh>
    <rPh sb="13" eb="15">
      <t>トウショ</t>
    </rPh>
    <rPh sb="16" eb="18">
      <t>ヘンサイ</t>
    </rPh>
    <rPh sb="18" eb="20">
      <t>キカン</t>
    </rPh>
    <rPh sb="21" eb="24">
      <t>サイケイサン</t>
    </rPh>
    <phoneticPr fontId="1"/>
  </si>
  <si>
    <t>入力された返済額で償還予定表を計算します。返済期間は新しい返済額に応じて変わります。</t>
    <rPh sb="0" eb="2">
      <t>ニュウリョク</t>
    </rPh>
    <rPh sb="5" eb="7">
      <t>ヘンサイ</t>
    </rPh>
    <rPh sb="7" eb="8">
      <t>ガク</t>
    </rPh>
    <rPh sb="9" eb="11">
      <t>ショウカン</t>
    </rPh>
    <rPh sb="11" eb="13">
      <t>ヨテイ</t>
    </rPh>
    <rPh sb="13" eb="14">
      <t>ヒョウ</t>
    </rPh>
    <rPh sb="15" eb="17">
      <t>ケイサン</t>
    </rPh>
    <rPh sb="21" eb="23">
      <t>ヘンサイ</t>
    </rPh>
    <rPh sb="23" eb="25">
      <t>キカン</t>
    </rPh>
    <rPh sb="26" eb="27">
      <t>アタラ</t>
    </rPh>
    <rPh sb="29" eb="31">
      <t>ヘンサイ</t>
    </rPh>
    <rPh sb="31" eb="32">
      <t>ガク</t>
    </rPh>
    <rPh sb="33" eb="34">
      <t>オウ</t>
    </rPh>
    <rPh sb="36" eb="37">
      <t>カ</t>
    </rPh>
    <phoneticPr fontId="1"/>
  </si>
  <si>
    <t>それ以降、入力された金利が適用されます。</t>
    <rPh sb="2" eb="4">
      <t>イコウ</t>
    </rPh>
    <rPh sb="5" eb="7">
      <t>ニュウリョク</t>
    </rPh>
    <rPh sb="10" eb="12">
      <t>キンリ</t>
    </rPh>
    <rPh sb="13" eb="15">
      <t>テキヨウ</t>
    </rPh>
    <phoneticPr fontId="1"/>
  </si>
  <si>
    <t>未払利息</t>
    <rPh sb="0" eb="2">
      <t>ミハライ</t>
    </rPh>
    <rPh sb="2" eb="4">
      <t>リソク</t>
    </rPh>
    <phoneticPr fontId="1"/>
  </si>
  <si>
    <t>返済額の変更で、月発生利息＞月返済額　となった場合、月返済額を超える発生利息は未払利息となります。</t>
    <rPh sb="0" eb="2">
      <t>ヘンサイ</t>
    </rPh>
    <rPh sb="2" eb="3">
      <t>ガク</t>
    </rPh>
    <rPh sb="4" eb="6">
      <t>ヘンコウ</t>
    </rPh>
    <rPh sb="8" eb="9">
      <t>ツキ</t>
    </rPh>
    <rPh sb="9" eb="11">
      <t>ハッセイ</t>
    </rPh>
    <rPh sb="11" eb="13">
      <t>リソク</t>
    </rPh>
    <rPh sb="14" eb="15">
      <t>ツキ</t>
    </rPh>
    <rPh sb="15" eb="17">
      <t>ヘンサイ</t>
    </rPh>
    <rPh sb="17" eb="18">
      <t>ガク</t>
    </rPh>
    <rPh sb="23" eb="25">
      <t>バアイ</t>
    </rPh>
    <rPh sb="26" eb="27">
      <t>ツキ</t>
    </rPh>
    <rPh sb="27" eb="29">
      <t>ヘンサイ</t>
    </rPh>
    <rPh sb="29" eb="30">
      <t>ガク</t>
    </rPh>
    <rPh sb="31" eb="32">
      <t>コ</t>
    </rPh>
    <rPh sb="34" eb="36">
      <t>ハッセイ</t>
    </rPh>
    <rPh sb="36" eb="38">
      <t>リソク</t>
    </rPh>
    <rPh sb="39" eb="41">
      <t>ミハライ</t>
    </rPh>
    <rPh sb="41" eb="43">
      <t>リソク</t>
    </rPh>
    <phoneticPr fontId="1"/>
  </si>
  <si>
    <t>発生した未払利息は、未払利息発生の要件が解除された後でも清算されません。</t>
    <rPh sb="0" eb="2">
      <t>ハッセイ</t>
    </rPh>
    <rPh sb="4" eb="6">
      <t>ミハライ</t>
    </rPh>
    <rPh sb="6" eb="8">
      <t>リソク</t>
    </rPh>
    <rPh sb="10" eb="12">
      <t>ミハライ</t>
    </rPh>
    <rPh sb="12" eb="14">
      <t>リソク</t>
    </rPh>
    <rPh sb="14" eb="16">
      <t>ハッセイ</t>
    </rPh>
    <rPh sb="17" eb="19">
      <t>ヨウケン</t>
    </rPh>
    <rPh sb="20" eb="22">
      <t>カイジョ</t>
    </rPh>
    <rPh sb="25" eb="26">
      <t>アト</t>
    </rPh>
    <rPh sb="28" eb="30">
      <t>セイサン</t>
    </rPh>
    <phoneticPr fontId="1"/>
  </si>
  <si>
    <t>概要</t>
    <rPh sb="0" eb="2">
      <t>ガイヨウ</t>
    </rPh>
    <phoneticPr fontId="1"/>
  </si>
  <si>
    <t>月償還金は切り上げ計算しています。</t>
    <rPh sb="0" eb="1">
      <t>ツキ</t>
    </rPh>
    <rPh sb="1" eb="4">
      <t>ショウカンキン</t>
    </rPh>
    <rPh sb="5" eb="6">
      <t>キ</t>
    </rPh>
    <rPh sb="7" eb="8">
      <t>ア</t>
    </rPh>
    <rPh sb="9" eb="11">
      <t>ケイサン</t>
    </rPh>
    <phoneticPr fontId="1"/>
  </si>
  <si>
    <t>利息は月利計算で四捨五入しています。</t>
    <rPh sb="0" eb="2">
      <t>リソク</t>
    </rPh>
    <rPh sb="3" eb="5">
      <t>ゲツリ</t>
    </rPh>
    <rPh sb="5" eb="7">
      <t>ケイサン</t>
    </rPh>
    <rPh sb="8" eb="12">
      <t>シシャゴニュウ</t>
    </rPh>
    <phoneticPr fontId="1"/>
  </si>
  <si>
    <t>その他</t>
    <rPh sb="2" eb="3">
      <t>タ</t>
    </rPh>
    <phoneticPr fontId="1"/>
  </si>
  <si>
    <t>利息の計算方法、未払利息の清算方法は各金融機関および商品により異なります。詳細は各金融機関にお問い合わせください。</t>
    <rPh sb="0" eb="2">
      <t>リソク</t>
    </rPh>
    <rPh sb="3" eb="5">
      <t>ケイサン</t>
    </rPh>
    <rPh sb="5" eb="7">
      <t>ホウホウ</t>
    </rPh>
    <rPh sb="8" eb="10">
      <t>ミハライ</t>
    </rPh>
    <rPh sb="10" eb="12">
      <t>リソク</t>
    </rPh>
    <rPh sb="13" eb="15">
      <t>セイサン</t>
    </rPh>
    <rPh sb="15" eb="17">
      <t>ホウホウ</t>
    </rPh>
    <rPh sb="18" eb="21">
      <t>カクキンユウ</t>
    </rPh>
    <rPh sb="21" eb="23">
      <t>キカン</t>
    </rPh>
    <rPh sb="26" eb="28">
      <t>ショウヒン</t>
    </rPh>
    <rPh sb="31" eb="32">
      <t>コト</t>
    </rPh>
    <rPh sb="37" eb="39">
      <t>ショウサイ</t>
    </rPh>
    <rPh sb="40" eb="43">
      <t>カクキンユウ</t>
    </rPh>
    <rPh sb="43" eb="45">
      <t>キカン</t>
    </rPh>
    <rPh sb="47" eb="48">
      <t>ト</t>
    </rPh>
    <rPh sb="49" eb="50">
      <t>ア</t>
    </rPh>
    <phoneticPr fontId="1"/>
  </si>
  <si>
    <t>この計算の結果により発生したいかなる損害も、当方では責任は負いません。</t>
    <rPh sb="2" eb="4">
      <t>ケイサン</t>
    </rPh>
    <rPh sb="5" eb="7">
      <t>ケッカ</t>
    </rPh>
    <rPh sb="10" eb="12">
      <t>ハッセイ</t>
    </rPh>
    <rPh sb="18" eb="20">
      <t>ソンガイ</t>
    </rPh>
    <rPh sb="22" eb="24">
      <t>トウホウ</t>
    </rPh>
    <rPh sb="26" eb="28">
      <t>セキニン</t>
    </rPh>
    <rPh sb="29" eb="30">
      <t>オ</t>
    </rPh>
    <phoneticPr fontId="1"/>
  </si>
  <si>
    <t>ファイルの扱い</t>
    <rPh sb="5" eb="6">
      <t>アツカ</t>
    </rPh>
    <phoneticPr fontId="1"/>
  </si>
  <si>
    <t>このファイルの著作権はNPO法人北海道未来ネットに属します。</t>
    <rPh sb="7" eb="10">
      <t>チョサクケン</t>
    </rPh>
    <rPh sb="14" eb="16">
      <t>ホウジン</t>
    </rPh>
    <rPh sb="16" eb="19">
      <t>ホッカイドウ</t>
    </rPh>
    <rPh sb="19" eb="21">
      <t>ミライ</t>
    </rPh>
    <rPh sb="25" eb="26">
      <t>ゾク</t>
    </rPh>
    <phoneticPr fontId="1"/>
  </si>
  <si>
    <t>このファイルの使用は私的かつ非営利目的に限り自由に使用できます。</t>
    <rPh sb="7" eb="9">
      <t>シヨウ</t>
    </rPh>
    <rPh sb="10" eb="12">
      <t>シテキ</t>
    </rPh>
    <rPh sb="14" eb="17">
      <t>ヒエイリ</t>
    </rPh>
    <rPh sb="17" eb="19">
      <t>モクテキ</t>
    </rPh>
    <rPh sb="20" eb="21">
      <t>カギ</t>
    </rPh>
    <rPh sb="22" eb="24">
      <t>ジユウ</t>
    </rPh>
    <rPh sb="25" eb="27">
      <t>シヨウ</t>
    </rPh>
    <phoneticPr fontId="1"/>
  </si>
  <si>
    <t>私的かつ非営利を除いた使用は著作権者の許可が必要です・</t>
    <rPh sb="0" eb="2">
      <t>シテキ</t>
    </rPh>
    <rPh sb="4" eb="7">
      <t>ヒエイリ</t>
    </rPh>
    <rPh sb="8" eb="9">
      <t>ノゾ</t>
    </rPh>
    <rPh sb="11" eb="13">
      <t>シヨウ</t>
    </rPh>
    <rPh sb="14" eb="17">
      <t>チョサクケン</t>
    </rPh>
    <rPh sb="17" eb="18">
      <t>シャ</t>
    </rPh>
    <rPh sb="19" eb="21">
      <t>キョカ</t>
    </rPh>
    <rPh sb="22" eb="24">
      <t>ヒツヨウ</t>
    </rPh>
    <phoneticPr fontId="1"/>
  </si>
  <si>
    <t>使用上の注意（使用前に必ずお読みください）</t>
    <rPh sb="0" eb="3">
      <t>シヨウジョウ</t>
    </rPh>
    <rPh sb="4" eb="6">
      <t>チュウイ</t>
    </rPh>
    <rPh sb="7" eb="9">
      <t>シヨウ</t>
    </rPh>
    <rPh sb="9" eb="10">
      <t>マエ</t>
    </rPh>
    <rPh sb="11" eb="12">
      <t>カナラ</t>
    </rPh>
    <rPh sb="14" eb="15">
      <t>ヨ</t>
    </rPh>
    <phoneticPr fontId="1"/>
  </si>
  <si>
    <t>私的かつ非営利を含めたすべての使用形態において、このファイルの再添付及び改変は禁止します。</t>
    <rPh sb="0" eb="2">
      <t>シテキ</t>
    </rPh>
    <rPh sb="4" eb="7">
      <t>ヒエイリ</t>
    </rPh>
    <rPh sb="8" eb="9">
      <t>フク</t>
    </rPh>
    <rPh sb="15" eb="17">
      <t>シヨウ</t>
    </rPh>
    <rPh sb="17" eb="19">
      <t>ケイタイ</t>
    </rPh>
    <rPh sb="31" eb="34">
      <t>サイテンプ</t>
    </rPh>
    <rPh sb="34" eb="35">
      <t>オヨ</t>
    </rPh>
    <rPh sb="36" eb="38">
      <t>カイヘン</t>
    </rPh>
    <rPh sb="39" eb="41">
      <t>キンシ</t>
    </rPh>
    <phoneticPr fontId="1"/>
  </si>
  <si>
    <t>hokkaidomirainet</t>
    <phoneticPr fontId="1"/>
  </si>
  <si>
    <t>金利が変更されていない場合、前月の返済額が適用されます。</t>
    <rPh sb="0" eb="2">
      <t>キンリ</t>
    </rPh>
    <rPh sb="3" eb="5">
      <t>ヘンコウ</t>
    </rPh>
    <rPh sb="11" eb="13">
      <t>バアイ</t>
    </rPh>
    <rPh sb="14" eb="16">
      <t>ゼンゲツ</t>
    </rPh>
    <rPh sb="17" eb="19">
      <t>ヘンサイ</t>
    </rPh>
    <rPh sb="19" eb="20">
      <t>ガク</t>
    </rPh>
    <rPh sb="21" eb="23">
      <t>テキヨウ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</si>
</sst>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00%"/>
    <numFmt numFmtId="177" formatCode="#,##0_ "/>
    <numFmt numFmtId="178" formatCode="#,##0_ ;[Red]\-#,##0\ "/>
  </numFmts>
  <fonts count="8">
    <font>
      <sz val="11"/>
      <name val="ＭＳ Ｐゴシック"/>
      <family val="3"/>
      <charset val="128"/>
    </font>
    <font>
      <sz val="6"/>
      <name val="ＭＳ Ｐゴシック"/>
      <family val="3"/>
      <charset val="128"/>
    </font>
    <font>
      <sz val="11"/>
      <color indexed="19"/>
      <name val="ＭＳ Ｐゴシック"/>
      <family val="3"/>
      <charset val="128"/>
    </font>
    <font>
      <sz val="11"/>
      <color indexed="8"/>
      <name val="ＭＳ Ｐゴシック"/>
      <family val="3"/>
      <charset val="128"/>
    </font>
    <font>
      <sz val="11"/>
      <name val="ＭＳ Ｐゴシック"/>
      <family val="3"/>
      <charset val="128"/>
    </font>
    <font>
      <sz val="11"/>
      <color theme="1"/>
      <name val="ＭＳ Ｐゴシック"/>
      <family val="3"/>
      <charset val="128"/>
    </font>
    <font>
      <u/>
      <sz val="11"/>
      <color theme="10"/>
      <name val="ＭＳ Ｐゴシック"/>
      <family val="3"/>
      <charset val="128"/>
    </font>
    <font>
      <sz val="11"/>
      <color theme="0"/>
      <name val="ＭＳ Ｐゴシック"/>
      <family val="3"/>
      <charset val="128"/>
    </font>
  </fonts>
  <fills count="3">
    <fill>
      <patternFill patternType="none"/>
    </fill>
    <fill>
      <patternFill patternType="gray125"/>
    </fill>
    <fill>
      <patternFill patternType="solid">
        <fgColor indexed="47"/>
        <bgColor indexed="64"/>
      </patternFill>
    </fill>
  </fills>
  <borders count="8">
    <border>
      <left/>
      <right/>
      <top/>
      <bottom/>
      <diagonal/>
    </border>
    <border>
      <left/>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bottom style="double">
        <color indexed="64"/>
      </bottom>
      <diagonal/>
    </border>
    <border>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54">
    <xf numFmtId="0" fontId="0" fillId="0" borderId="0" xfId="0"/>
    <xf numFmtId="0" fontId="0" fillId="0" borderId="0" xfId="0" applyFill="1"/>
    <xf numFmtId="0" fontId="0" fillId="0" borderId="1" xfId="0" applyFill="1" applyBorder="1"/>
    <xf numFmtId="178" fontId="0" fillId="0" borderId="1" xfId="0" applyNumberFormat="1" applyFill="1" applyBorder="1"/>
    <xf numFmtId="177" fontId="0" fillId="0" borderId="1" xfId="0" applyNumberFormat="1" applyFill="1" applyBorder="1"/>
    <xf numFmtId="0" fontId="0" fillId="0" borderId="2" xfId="0" applyFill="1" applyBorder="1"/>
    <xf numFmtId="177" fontId="0" fillId="0" borderId="2" xfId="0" applyNumberFormat="1" applyFill="1" applyBorder="1"/>
    <xf numFmtId="177" fontId="0" fillId="0" borderId="0" xfId="0" applyNumberFormat="1" applyFill="1" applyBorder="1"/>
    <xf numFmtId="0" fontId="0" fillId="0" borderId="0" xfId="0" applyFill="1" applyBorder="1"/>
    <xf numFmtId="178" fontId="0" fillId="0" borderId="0" xfId="0" applyNumberFormat="1" applyFill="1" applyBorder="1"/>
    <xf numFmtId="0" fontId="0" fillId="0" borderId="0" xfId="0" applyBorder="1"/>
    <xf numFmtId="177" fontId="0" fillId="0" borderId="0" xfId="0" applyNumberFormat="1" applyBorder="1"/>
    <xf numFmtId="0" fontId="0" fillId="0" borderId="3" xfId="0" applyFill="1" applyBorder="1"/>
    <xf numFmtId="0" fontId="2" fillId="0" borderId="0" xfId="0" applyFont="1" applyFill="1" applyBorder="1"/>
    <xf numFmtId="0" fontId="4" fillId="0" borderId="1" xfId="0" applyFont="1" applyFill="1" applyBorder="1"/>
    <xf numFmtId="177" fontId="4" fillId="0" borderId="1" xfId="0" applyNumberFormat="1" applyFont="1" applyFill="1" applyBorder="1"/>
    <xf numFmtId="0" fontId="4" fillId="0" borderId="0" xfId="0" applyFont="1" applyFill="1"/>
    <xf numFmtId="178" fontId="4" fillId="0" borderId="0" xfId="0" applyNumberFormat="1" applyFont="1" applyFill="1" applyBorder="1"/>
    <xf numFmtId="177" fontId="4" fillId="0" borderId="0" xfId="0" applyNumberFormat="1" applyFont="1" applyFill="1" applyBorder="1"/>
    <xf numFmtId="0" fontId="4" fillId="0" borderId="0" xfId="0" applyFont="1" applyFill="1" applyBorder="1"/>
    <xf numFmtId="176" fontId="4" fillId="0" borderId="1" xfId="0" applyNumberFormat="1" applyFont="1" applyFill="1" applyBorder="1"/>
    <xf numFmtId="176" fontId="4" fillId="0" borderId="0" xfId="0" applyNumberFormat="1" applyFont="1" applyFill="1"/>
    <xf numFmtId="177" fontId="4" fillId="0" borderId="0" xfId="0" applyNumberFormat="1" applyFont="1" applyFill="1"/>
    <xf numFmtId="178" fontId="4" fillId="0" borderId="1" xfId="0" applyNumberFormat="1" applyFont="1" applyFill="1" applyBorder="1"/>
    <xf numFmtId="0" fontId="0" fillId="0" borderId="6" xfId="0" applyFill="1" applyBorder="1"/>
    <xf numFmtId="0" fontId="0" fillId="0" borderId="1" xfId="0" applyFill="1" applyBorder="1" applyAlignment="1"/>
    <xf numFmtId="0" fontId="0" fillId="0" borderId="0" xfId="0" applyFill="1" applyBorder="1" applyAlignment="1"/>
    <xf numFmtId="178" fontId="0" fillId="0" borderId="5" xfId="0" applyNumberFormat="1" applyFill="1" applyBorder="1"/>
    <xf numFmtId="0" fontId="0" fillId="2" borderId="0" xfId="0" applyFill="1" applyAlignment="1">
      <alignment horizontal="left" vertical="top" wrapText="1"/>
    </xf>
    <xf numFmtId="0" fontId="0" fillId="0" borderId="0" xfId="0" applyAlignment="1">
      <alignment horizontal="left" vertical="top" wrapText="1"/>
    </xf>
    <xf numFmtId="0" fontId="0" fillId="0" borderId="0" xfId="0" applyAlignment="1">
      <alignment vertical="top"/>
    </xf>
    <xf numFmtId="0" fontId="0" fillId="0" borderId="0" xfId="0" applyAlignment="1">
      <alignment horizontal="left" vertical="top"/>
    </xf>
    <xf numFmtId="0" fontId="0" fillId="0" borderId="0" xfId="0" applyFill="1" applyAlignment="1">
      <alignment vertical="top" wrapText="1"/>
    </xf>
    <xf numFmtId="176" fontId="4" fillId="2" borderId="3" xfId="0" applyNumberFormat="1" applyFont="1" applyFill="1" applyBorder="1" applyProtection="1">
      <protection locked="0"/>
    </xf>
    <xf numFmtId="176" fontId="0" fillId="2" borderId="3" xfId="0" applyNumberFormat="1" applyFill="1" applyBorder="1" applyProtection="1">
      <protection locked="0"/>
    </xf>
    <xf numFmtId="176" fontId="0" fillId="2" borderId="4" xfId="0" applyNumberFormat="1" applyFill="1" applyBorder="1" applyProtection="1">
      <protection locked="0"/>
    </xf>
    <xf numFmtId="177" fontId="4" fillId="2" borderId="3" xfId="0" applyNumberFormat="1" applyFont="1" applyFill="1" applyBorder="1" applyProtection="1">
      <protection locked="0"/>
    </xf>
    <xf numFmtId="177" fontId="0" fillId="2" borderId="3" xfId="0" applyNumberFormat="1" applyFill="1" applyBorder="1" applyProtection="1">
      <protection locked="0"/>
    </xf>
    <xf numFmtId="177" fontId="0" fillId="2" borderId="4" xfId="0" applyNumberFormat="1" applyFill="1" applyBorder="1" applyProtection="1">
      <protection locked="0"/>
    </xf>
    <xf numFmtId="177" fontId="3" fillId="2" borderId="7" xfId="0" applyNumberFormat="1" applyFont="1" applyFill="1" applyBorder="1" applyProtection="1">
      <protection locked="0"/>
    </xf>
    <xf numFmtId="176" fontId="3" fillId="2" borderId="7" xfId="0" applyNumberFormat="1" applyFont="1" applyFill="1" applyBorder="1" applyProtection="1">
      <protection locked="0"/>
    </xf>
    <xf numFmtId="177" fontId="3" fillId="2" borderId="7" xfId="0" applyNumberFormat="1" applyFont="1" applyFill="1" applyBorder="1" applyAlignment="1" applyProtection="1">
      <alignment horizontal="right"/>
      <protection locked="0"/>
    </xf>
    <xf numFmtId="0" fontId="7" fillId="0" borderId="0" xfId="0" applyFont="1" applyProtection="1">
      <protection hidden="1"/>
    </xf>
    <xf numFmtId="0" fontId="7" fillId="0" borderId="0" xfId="0" applyFont="1" applyAlignment="1" applyProtection="1">
      <alignment vertical="top"/>
      <protection hidden="1"/>
    </xf>
    <xf numFmtId="0" fontId="0" fillId="0" borderId="0" xfId="0" applyAlignment="1">
      <alignment horizontal="left" vertical="top" wrapText="1"/>
    </xf>
    <xf numFmtId="0" fontId="6" fillId="0" borderId="0" xfId="1" applyAlignment="1">
      <alignment horizontal="left" vertical="top" wrapText="1"/>
    </xf>
    <xf numFmtId="14" fontId="0" fillId="0" borderId="0" xfId="0" applyNumberFormat="1" applyAlignment="1">
      <alignment horizontal="left" vertical="top" wrapText="1"/>
    </xf>
    <xf numFmtId="0" fontId="0" fillId="0" borderId="0" xfId="0" applyAlignment="1">
      <alignment horizontal="center" vertical="top"/>
    </xf>
    <xf numFmtId="0" fontId="5" fillId="0" borderId="0" xfId="0" applyFont="1" applyAlignment="1">
      <alignment horizontal="left"/>
    </xf>
    <xf numFmtId="0" fontId="0" fillId="0" borderId="0" xfId="0" applyFill="1" applyAlignment="1">
      <alignment horizontal="center" vertical="top" wrapText="1"/>
    </xf>
    <xf numFmtId="0" fontId="0" fillId="0" borderId="3" xfId="0" applyFill="1" applyBorder="1" applyAlignment="1"/>
    <xf numFmtId="0" fontId="0" fillId="0" borderId="1" xfId="0" applyFill="1" applyBorder="1" applyAlignment="1"/>
    <xf numFmtId="0" fontId="0" fillId="0" borderId="0" xfId="0" applyFill="1" applyAlignment="1"/>
    <xf numFmtId="0" fontId="0" fillId="0" borderId="0" xfId="0" applyFill="1" applyBorder="1" applyAlignment="1"/>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21mirai.net/"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tabSelected="1" topLeftCell="A19" workbookViewId="0">
      <selection activeCell="K30" sqref="K30"/>
    </sheetView>
  </sheetViews>
  <sheetFormatPr defaultRowHeight="13.5"/>
  <cols>
    <col min="1" max="2" width="9" style="30"/>
    <col min="3" max="9" width="9" style="29"/>
  </cols>
  <sheetData>
    <row r="1" spans="1:9">
      <c r="A1" s="43" t="s">
        <v>43</v>
      </c>
    </row>
    <row r="3" spans="1:9">
      <c r="A3" s="47" t="s">
        <v>41</v>
      </c>
      <c r="B3" s="47"/>
      <c r="C3" s="47"/>
      <c r="D3" s="47"/>
      <c r="E3" s="47"/>
      <c r="F3" s="47"/>
      <c r="G3" s="47"/>
      <c r="H3" s="47"/>
      <c r="I3" s="47"/>
    </row>
    <row r="5" spans="1:9">
      <c r="A5" s="30" t="s">
        <v>13</v>
      </c>
      <c r="C5" s="28"/>
      <c r="D5" s="29" t="s">
        <v>14</v>
      </c>
    </row>
    <row r="6" spans="1:9">
      <c r="A6" s="30" t="s">
        <v>15</v>
      </c>
    </row>
    <row r="8" spans="1:9" ht="20.25" customHeight="1">
      <c r="A8" s="30" t="s">
        <v>31</v>
      </c>
      <c r="C8" s="44" t="s">
        <v>32</v>
      </c>
      <c r="D8" s="44"/>
      <c r="E8" s="44"/>
      <c r="F8" s="44"/>
      <c r="G8" s="44"/>
      <c r="H8" s="44"/>
      <c r="I8" s="44"/>
    </row>
    <row r="9" spans="1:9" ht="18" customHeight="1">
      <c r="C9" s="44" t="s">
        <v>33</v>
      </c>
      <c r="D9" s="44"/>
      <c r="E9" s="44"/>
      <c r="F9" s="44"/>
      <c r="G9" s="44"/>
      <c r="H9" s="44"/>
      <c r="I9" s="44"/>
    </row>
    <row r="11" spans="1:9">
      <c r="A11" s="48" t="s">
        <v>16</v>
      </c>
      <c r="B11" s="48"/>
    </row>
    <row r="12" spans="1:9" ht="18.75" customHeight="1">
      <c r="B12" s="31" t="s">
        <v>17</v>
      </c>
      <c r="C12" s="44" t="s">
        <v>20</v>
      </c>
      <c r="D12" s="44"/>
      <c r="E12" s="44"/>
      <c r="F12" s="44"/>
      <c r="G12" s="44"/>
      <c r="H12" s="44"/>
      <c r="I12" s="44"/>
    </row>
    <row r="13" spans="1:9">
      <c r="B13" s="31"/>
    </row>
    <row r="14" spans="1:9" ht="13.5" customHeight="1">
      <c r="B14" s="31" t="s">
        <v>18</v>
      </c>
      <c r="C14" s="46" t="s">
        <v>27</v>
      </c>
      <c r="D14" s="46"/>
      <c r="E14" s="46"/>
      <c r="F14" s="46"/>
      <c r="G14" s="46"/>
      <c r="H14" s="46"/>
      <c r="I14" s="46"/>
    </row>
    <row r="15" spans="1:9">
      <c r="A15" s="31"/>
      <c r="B15" s="31"/>
      <c r="C15" s="44" t="s">
        <v>22</v>
      </c>
      <c r="D15" s="44"/>
      <c r="E15" s="44"/>
      <c r="F15" s="44"/>
      <c r="G15" s="44"/>
      <c r="H15" s="44"/>
      <c r="I15" s="44"/>
    </row>
    <row r="16" spans="1:9">
      <c r="A16" s="31"/>
      <c r="B16" s="31"/>
    </row>
    <row r="17" spans="1:9">
      <c r="A17" s="48" t="s">
        <v>19</v>
      </c>
      <c r="B17" s="48"/>
    </row>
    <row r="18" spans="1:9">
      <c r="B18" s="31" t="s">
        <v>17</v>
      </c>
      <c r="C18" s="44" t="s">
        <v>44</v>
      </c>
      <c r="D18" s="44"/>
      <c r="E18" s="44"/>
      <c r="F18" s="44"/>
      <c r="G18" s="44"/>
      <c r="H18" s="44"/>
      <c r="I18" s="44"/>
    </row>
    <row r="19" spans="1:9">
      <c r="B19" s="31"/>
      <c r="C19" s="44" t="s">
        <v>25</v>
      </c>
      <c r="D19" s="44"/>
      <c r="E19" s="44"/>
      <c r="F19" s="44"/>
      <c r="G19" s="44"/>
      <c r="H19" s="44"/>
      <c r="I19" s="44"/>
    </row>
    <row r="20" spans="1:9">
      <c r="B20" s="31"/>
    </row>
    <row r="21" spans="1:9" ht="30" customHeight="1">
      <c r="B21" s="31" t="s">
        <v>18</v>
      </c>
      <c r="C21" s="44" t="s">
        <v>26</v>
      </c>
      <c r="D21" s="44"/>
      <c r="E21" s="44"/>
      <c r="F21" s="44"/>
      <c r="G21" s="44"/>
      <c r="H21" s="44"/>
      <c r="I21" s="44"/>
    </row>
    <row r="22" spans="1:9">
      <c r="A22" s="31"/>
      <c r="B22" s="31"/>
      <c r="C22" s="44" t="s">
        <v>21</v>
      </c>
      <c r="D22" s="44"/>
      <c r="E22" s="44"/>
      <c r="F22" s="44"/>
      <c r="G22" s="44"/>
      <c r="H22" s="44"/>
      <c r="I22" s="44"/>
    </row>
    <row r="24" spans="1:9" ht="26.25" customHeight="1">
      <c r="A24" s="30" t="s">
        <v>28</v>
      </c>
      <c r="C24" s="44" t="s">
        <v>29</v>
      </c>
      <c r="D24" s="44"/>
      <c r="E24" s="44"/>
      <c r="F24" s="44"/>
      <c r="G24" s="44"/>
      <c r="H24" s="44"/>
      <c r="I24" s="44"/>
    </row>
    <row r="25" spans="1:9" ht="30.75" customHeight="1">
      <c r="C25" s="44" t="s">
        <v>30</v>
      </c>
      <c r="D25" s="44"/>
      <c r="E25" s="44"/>
      <c r="F25" s="44"/>
      <c r="G25" s="44"/>
      <c r="H25" s="44"/>
      <c r="I25" s="44"/>
    </row>
    <row r="27" spans="1:9">
      <c r="A27" s="30" t="s">
        <v>37</v>
      </c>
      <c r="C27" s="44" t="s">
        <v>36</v>
      </c>
      <c r="D27" s="44"/>
      <c r="E27" s="44"/>
      <c r="F27" s="44"/>
      <c r="G27" s="44"/>
      <c r="H27" s="44"/>
      <c r="I27" s="44"/>
    </row>
    <row r="28" spans="1:9">
      <c r="C28" s="45" t="s">
        <v>38</v>
      </c>
      <c r="D28" s="45"/>
      <c r="E28" s="45"/>
      <c r="F28" s="45"/>
      <c r="G28" s="45"/>
      <c r="H28" s="45"/>
      <c r="I28" s="45"/>
    </row>
    <row r="29" spans="1:9">
      <c r="C29" s="44" t="s">
        <v>39</v>
      </c>
      <c r="D29" s="44"/>
      <c r="E29" s="44"/>
      <c r="F29" s="44"/>
      <c r="G29" s="44"/>
      <c r="H29" s="44"/>
      <c r="I29" s="44"/>
    </row>
    <row r="30" spans="1:9">
      <c r="C30" s="44" t="s">
        <v>40</v>
      </c>
      <c r="D30" s="44"/>
      <c r="E30" s="44"/>
      <c r="F30" s="44"/>
      <c r="G30" s="44"/>
      <c r="H30" s="44"/>
      <c r="I30" s="44"/>
    </row>
    <row r="31" spans="1:9" ht="30" customHeight="1">
      <c r="C31" s="44" t="s">
        <v>42</v>
      </c>
      <c r="D31" s="44"/>
      <c r="E31" s="44"/>
      <c r="F31" s="44"/>
      <c r="G31" s="44"/>
      <c r="H31" s="44"/>
      <c r="I31" s="44"/>
    </row>
    <row r="33" spans="1:9" ht="32.25" customHeight="1">
      <c r="A33" s="30" t="s">
        <v>34</v>
      </c>
      <c r="C33" s="44" t="s">
        <v>35</v>
      </c>
      <c r="D33" s="44"/>
      <c r="E33" s="44"/>
      <c r="F33" s="44"/>
      <c r="G33" s="44"/>
      <c r="H33" s="44"/>
      <c r="I33" s="44"/>
    </row>
  </sheetData>
  <sheetProtection algorithmName="SHA-512" hashValue="423qtQEYXZKp+KZJXSxtFOqsKCQoi9QKOkIJngnGO3H3EyM7eM8y4kRwXTTGg2x6/wm3xOnYmiBh/6c6fKIndw==" saltValue="JcClNdySYlnf610ZHhzAUQ==" spinCount="100000" sheet="1" objects="1" scenarios="1" selectLockedCells="1" selectUnlockedCells="1"/>
  <customSheetViews>
    <customSheetView guid="{9FBDD085-5465-4F47-B9F2-5D725FA853A6}" showRuler="0">
      <selection activeCell="C8" sqref="C8:I8"/>
      <pageMargins left="0.75" right="0.75" top="1" bottom="1" header="0.51200000000000001" footer="0.51200000000000001"/>
      <headerFooter alignWithMargins="0"/>
    </customSheetView>
  </customSheetViews>
  <mergeCells count="20">
    <mergeCell ref="C19:I19"/>
    <mergeCell ref="A3:I3"/>
    <mergeCell ref="A11:B11"/>
    <mergeCell ref="A17:B17"/>
    <mergeCell ref="C30:I30"/>
    <mergeCell ref="C31:I31"/>
    <mergeCell ref="C33:I33"/>
    <mergeCell ref="C22:I22"/>
    <mergeCell ref="C8:I8"/>
    <mergeCell ref="C9:I9"/>
    <mergeCell ref="C12:I12"/>
    <mergeCell ref="C24:I24"/>
    <mergeCell ref="C25:I25"/>
    <mergeCell ref="C27:I27"/>
    <mergeCell ref="C28:I28"/>
    <mergeCell ref="C29:I29"/>
    <mergeCell ref="C21:I21"/>
    <mergeCell ref="C14:I14"/>
    <mergeCell ref="C15:I15"/>
    <mergeCell ref="C18:I18"/>
  </mergeCells>
  <phoneticPr fontId="1"/>
  <hyperlinks>
    <hyperlink ref="C28" r:id="rId1"/>
  </hyperlinks>
  <pageMargins left="0.75" right="0.75" top="1" bottom="1" header="0.51200000000000001" footer="0.51200000000000001"/>
  <pageSetup paperSize="9" orientation="portrait" horizontalDpi="4294967293" verticalDpi="0"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3"/>
  <sheetViews>
    <sheetView showGridLines="0" zoomScaleNormal="100" workbookViewId="0">
      <pane xSplit="2" ySplit="13" topLeftCell="C14" activePane="bottomRight" state="frozen"/>
      <selection pane="topRight" activeCell="C1" sqref="C1"/>
      <selection pane="bottomLeft" activeCell="A12" sqref="A12"/>
      <selection pane="bottomRight" activeCell="C74" sqref="C74"/>
    </sheetView>
  </sheetViews>
  <sheetFormatPr defaultRowHeight="13.5"/>
  <cols>
    <col min="1" max="1" width="4.5" customWidth="1"/>
    <col min="2" max="2" width="8" customWidth="1"/>
    <col min="3" max="6" width="12.625" customWidth="1"/>
    <col min="7" max="7" width="12.625" style="10" customWidth="1"/>
    <col min="8" max="9" width="12.625" style="11" customWidth="1"/>
    <col min="10" max="11" width="12.625" style="10" customWidth="1"/>
  </cols>
  <sheetData>
    <row r="1" spans="1:11">
      <c r="A1" s="42" t="s">
        <v>43</v>
      </c>
    </row>
    <row r="3" spans="1:11" s="1" customFormat="1" ht="13.5" customHeight="1">
      <c r="A3" s="49" t="s">
        <v>11</v>
      </c>
      <c r="B3" s="49"/>
      <c r="C3" s="49"/>
      <c r="D3" s="49"/>
      <c r="E3" s="49"/>
      <c r="F3" s="49"/>
      <c r="G3" s="49"/>
      <c r="H3" s="49"/>
      <c r="I3" s="49"/>
      <c r="J3" s="49"/>
      <c r="K3" s="49"/>
    </row>
    <row r="4" spans="1:11" s="1" customFormat="1">
      <c r="A4" s="32"/>
      <c r="B4" s="32"/>
      <c r="G4" s="8"/>
      <c r="H4" s="7"/>
      <c r="I4" s="7"/>
      <c r="J4" s="8"/>
      <c r="K4" s="8"/>
    </row>
    <row r="5" spans="1:11" s="1" customFormat="1">
      <c r="A5" s="32"/>
      <c r="B5" s="32"/>
      <c r="C5" s="26"/>
      <c r="D5" s="26"/>
      <c r="E5" s="50" t="s">
        <v>0</v>
      </c>
      <c r="F5" s="50"/>
      <c r="G5" s="39">
        <v>30000000</v>
      </c>
      <c r="H5" s="7"/>
      <c r="I5" s="7"/>
      <c r="J5" s="8"/>
      <c r="K5" s="8"/>
    </row>
    <row r="6" spans="1:11" s="1" customFormat="1">
      <c r="A6" s="52"/>
      <c r="B6" s="53"/>
      <c r="C6" s="26"/>
      <c r="D6" s="26"/>
      <c r="E6" s="50" t="s">
        <v>12</v>
      </c>
      <c r="F6" s="50"/>
      <c r="G6" s="40">
        <v>0.02</v>
      </c>
      <c r="H6" s="7"/>
      <c r="I6" s="7"/>
      <c r="J6" s="13"/>
      <c r="K6" s="13"/>
    </row>
    <row r="7" spans="1:11" s="1" customFormat="1">
      <c r="A7" s="52"/>
      <c r="B7" s="53"/>
      <c r="C7" s="26"/>
      <c r="D7" s="26"/>
      <c r="E7" s="50" t="s">
        <v>1</v>
      </c>
      <c r="F7" s="50"/>
      <c r="G7" s="41">
        <v>35</v>
      </c>
      <c r="H7" s="7"/>
      <c r="I7" s="7"/>
      <c r="J7" s="8"/>
      <c r="K7" s="8"/>
    </row>
    <row r="8" spans="1:11" s="1" customFormat="1" ht="13.5" hidden="1" customHeight="1">
      <c r="C8" s="8"/>
      <c r="E8" s="12"/>
      <c r="F8" s="12"/>
      <c r="G8" s="8"/>
      <c r="H8" s="7"/>
      <c r="I8" s="7"/>
      <c r="J8" s="8"/>
      <c r="K8" s="8"/>
    </row>
    <row r="9" spans="1:11" s="1" customFormat="1" ht="13.5" hidden="1" customHeight="1">
      <c r="C9" s="8"/>
      <c r="E9" s="12"/>
      <c r="F9" s="12"/>
      <c r="G9" s="8"/>
      <c r="H9" s="7"/>
      <c r="I9" s="7"/>
      <c r="J9" s="8"/>
      <c r="K9" s="8"/>
    </row>
    <row r="10" spans="1:11" s="1" customFormat="1" ht="13.5" hidden="1" customHeight="1">
      <c r="C10" s="8"/>
      <c r="E10" s="12"/>
      <c r="F10" s="12"/>
      <c r="G10" s="8"/>
      <c r="H10" s="7"/>
      <c r="I10" s="7"/>
      <c r="J10" s="8"/>
      <c r="K10" s="8"/>
    </row>
    <row r="11" spans="1:11" s="1" customFormat="1" ht="12.75" customHeight="1">
      <c r="A11" s="51"/>
      <c r="B11" s="51"/>
      <c r="C11" s="25"/>
      <c r="D11" s="26"/>
      <c r="E11" s="50" t="s">
        <v>10</v>
      </c>
      <c r="F11" s="50"/>
      <c r="G11" s="27">
        <f>ROUNDUP(ABS(PMT(G6/12,G7*12,G5,0,0)),0)</f>
        <v>99379</v>
      </c>
      <c r="H11" s="7"/>
      <c r="I11" s="7"/>
      <c r="J11" s="8"/>
      <c r="K11" s="8"/>
    </row>
    <row r="12" spans="1:11" s="5" customFormat="1" ht="14.25" thickBot="1">
      <c r="A12" s="5" t="s">
        <v>2</v>
      </c>
      <c r="B12" s="5" t="s">
        <v>3</v>
      </c>
      <c r="C12" s="24" t="s">
        <v>6</v>
      </c>
      <c r="D12" s="5" t="s">
        <v>7</v>
      </c>
      <c r="E12" s="5" t="s">
        <v>8</v>
      </c>
      <c r="F12" s="5" t="s">
        <v>9</v>
      </c>
      <c r="G12" s="5" t="s">
        <v>0</v>
      </c>
      <c r="H12" s="6" t="s">
        <v>4</v>
      </c>
      <c r="I12" s="6" t="s">
        <v>23</v>
      </c>
      <c r="J12" s="5" t="s">
        <v>5</v>
      </c>
      <c r="K12" s="5" t="s">
        <v>24</v>
      </c>
    </row>
    <row r="13" spans="1:11" s="14" customFormat="1" ht="14.25" thickTop="1">
      <c r="A13" s="14">
        <f t="shared" ref="A13:A76" si="0">ROUNDUP(B13/12,0)</f>
        <v>0</v>
      </c>
      <c r="B13" s="14">
        <v>0</v>
      </c>
      <c r="C13" s="20"/>
      <c r="D13" s="20">
        <f>$G$6</f>
        <v>0.02</v>
      </c>
      <c r="E13" s="15"/>
      <c r="F13" s="15">
        <f>$G$11</f>
        <v>99379</v>
      </c>
      <c r="H13" s="15"/>
      <c r="I13" s="15"/>
      <c r="J13" s="15">
        <f>G5</f>
        <v>30000000</v>
      </c>
      <c r="K13" s="15"/>
    </row>
    <row r="14" spans="1:11" s="16" customFormat="1">
      <c r="A14" s="16">
        <f t="shared" si="0"/>
        <v>1</v>
      </c>
      <c r="B14" s="16">
        <f t="shared" ref="B14:B77" si="1">B13+1</f>
        <v>1</v>
      </c>
      <c r="C14" s="33"/>
      <c r="D14" s="21">
        <f>IF(C14=0,D13,C14)</f>
        <v>0.02</v>
      </c>
      <c r="E14" s="36"/>
      <c r="F14" s="22">
        <f t="shared" ref="F14:F77" si="2">MIN(J13+H14,IF(AND(C14=0,E14=0),F13,IF(E14=0,ROUNDUP(ABS(PMT(D14/12,$G$7*12+1-B14,J13)),0),E14)))</f>
        <v>99379</v>
      </c>
      <c r="G14" s="17">
        <f t="shared" ref="G14:G73" si="3">IF(F14&gt;=H14,MIN(F14-H14,J13),0)</f>
        <v>49379</v>
      </c>
      <c r="H14" s="18">
        <f t="shared" ref="H14:H77" si="4">ROUND(J13*D14/12,0)</f>
        <v>50000</v>
      </c>
      <c r="I14" s="17">
        <f t="shared" ref="I14:I73" si="5">IF(F14&gt;=H14,0,F14-H14)</f>
        <v>0</v>
      </c>
      <c r="J14" s="18">
        <f t="shared" ref="J14:J45" si="6">J13-G14</f>
        <v>29950621</v>
      </c>
      <c r="K14" s="17">
        <f>K13+I14</f>
        <v>0</v>
      </c>
    </row>
    <row r="15" spans="1:11" s="16" customFormat="1">
      <c r="A15" s="16">
        <f t="shared" si="0"/>
        <v>1</v>
      </c>
      <c r="B15" s="16">
        <f t="shared" si="1"/>
        <v>2</v>
      </c>
      <c r="C15" s="33"/>
      <c r="D15" s="21">
        <f t="shared" ref="D15:D78" si="7">IF(C15=0,D14,C15)</f>
        <v>0.02</v>
      </c>
      <c r="E15" s="36"/>
      <c r="F15" s="22">
        <f t="shared" si="2"/>
        <v>99379</v>
      </c>
      <c r="G15" s="17">
        <f t="shared" si="3"/>
        <v>49461</v>
      </c>
      <c r="H15" s="18">
        <f t="shared" si="4"/>
        <v>49918</v>
      </c>
      <c r="I15" s="17">
        <f t="shared" si="5"/>
        <v>0</v>
      </c>
      <c r="J15" s="18">
        <f t="shared" si="6"/>
        <v>29901160</v>
      </c>
      <c r="K15" s="17">
        <f t="shared" ref="K15:K78" si="8">K14+I15</f>
        <v>0</v>
      </c>
    </row>
    <row r="16" spans="1:11" s="16" customFormat="1">
      <c r="A16" s="16">
        <f t="shared" si="0"/>
        <v>1</v>
      </c>
      <c r="B16" s="16">
        <f t="shared" si="1"/>
        <v>3</v>
      </c>
      <c r="C16" s="33"/>
      <c r="D16" s="21">
        <f t="shared" si="7"/>
        <v>0.02</v>
      </c>
      <c r="E16" s="36"/>
      <c r="F16" s="22">
        <f t="shared" si="2"/>
        <v>99379</v>
      </c>
      <c r="G16" s="17">
        <f t="shared" si="3"/>
        <v>49544</v>
      </c>
      <c r="H16" s="18">
        <f t="shared" si="4"/>
        <v>49835</v>
      </c>
      <c r="I16" s="17">
        <f t="shared" si="5"/>
        <v>0</v>
      </c>
      <c r="J16" s="18">
        <f t="shared" si="6"/>
        <v>29851616</v>
      </c>
      <c r="K16" s="17">
        <f t="shared" si="8"/>
        <v>0</v>
      </c>
    </row>
    <row r="17" spans="1:11" s="16" customFormat="1">
      <c r="A17" s="16">
        <f t="shared" si="0"/>
        <v>1</v>
      </c>
      <c r="B17" s="16">
        <f t="shared" si="1"/>
        <v>4</v>
      </c>
      <c r="C17" s="33"/>
      <c r="D17" s="21">
        <f t="shared" si="7"/>
        <v>0.02</v>
      </c>
      <c r="E17" s="36"/>
      <c r="F17" s="22">
        <f t="shared" si="2"/>
        <v>99379</v>
      </c>
      <c r="G17" s="17">
        <f t="shared" si="3"/>
        <v>49626</v>
      </c>
      <c r="H17" s="18">
        <f t="shared" si="4"/>
        <v>49753</v>
      </c>
      <c r="I17" s="17">
        <f t="shared" si="5"/>
        <v>0</v>
      </c>
      <c r="J17" s="18">
        <f t="shared" si="6"/>
        <v>29801990</v>
      </c>
      <c r="K17" s="17">
        <f t="shared" si="8"/>
        <v>0</v>
      </c>
    </row>
    <row r="18" spans="1:11" s="19" customFormat="1">
      <c r="A18" s="19">
        <f t="shared" si="0"/>
        <v>1</v>
      </c>
      <c r="B18" s="19">
        <f t="shared" si="1"/>
        <v>5</v>
      </c>
      <c r="C18" s="33"/>
      <c r="D18" s="21">
        <f t="shared" si="7"/>
        <v>0.02</v>
      </c>
      <c r="E18" s="36"/>
      <c r="F18" s="22">
        <f t="shared" si="2"/>
        <v>99379</v>
      </c>
      <c r="G18" s="17">
        <f t="shared" si="3"/>
        <v>49709</v>
      </c>
      <c r="H18" s="18">
        <f t="shared" si="4"/>
        <v>49670</v>
      </c>
      <c r="I18" s="17">
        <f t="shared" si="5"/>
        <v>0</v>
      </c>
      <c r="J18" s="18">
        <f t="shared" si="6"/>
        <v>29752281</v>
      </c>
      <c r="K18" s="17">
        <f t="shared" si="8"/>
        <v>0</v>
      </c>
    </row>
    <row r="19" spans="1:11" s="19" customFormat="1">
      <c r="A19" s="19">
        <f t="shared" si="0"/>
        <v>1</v>
      </c>
      <c r="B19" s="19">
        <f t="shared" si="1"/>
        <v>6</v>
      </c>
      <c r="C19" s="33"/>
      <c r="D19" s="21">
        <f t="shared" si="7"/>
        <v>0.02</v>
      </c>
      <c r="E19" s="36"/>
      <c r="F19" s="22">
        <f t="shared" si="2"/>
        <v>99379</v>
      </c>
      <c r="G19" s="17">
        <f t="shared" si="3"/>
        <v>49792</v>
      </c>
      <c r="H19" s="18">
        <f t="shared" si="4"/>
        <v>49587</v>
      </c>
      <c r="I19" s="17">
        <f t="shared" si="5"/>
        <v>0</v>
      </c>
      <c r="J19" s="18">
        <f t="shared" si="6"/>
        <v>29702489</v>
      </c>
      <c r="K19" s="17">
        <f t="shared" si="8"/>
        <v>0</v>
      </c>
    </row>
    <row r="20" spans="1:11" s="19" customFormat="1">
      <c r="A20" s="19">
        <f t="shared" si="0"/>
        <v>1</v>
      </c>
      <c r="B20" s="19">
        <f t="shared" si="1"/>
        <v>7</v>
      </c>
      <c r="C20" s="33"/>
      <c r="D20" s="21">
        <f t="shared" si="7"/>
        <v>0.02</v>
      </c>
      <c r="E20" s="36"/>
      <c r="F20" s="22">
        <f t="shared" si="2"/>
        <v>99379</v>
      </c>
      <c r="G20" s="17">
        <f t="shared" si="3"/>
        <v>49875</v>
      </c>
      <c r="H20" s="18">
        <f t="shared" si="4"/>
        <v>49504</v>
      </c>
      <c r="I20" s="17">
        <f t="shared" si="5"/>
        <v>0</v>
      </c>
      <c r="J20" s="18">
        <f t="shared" si="6"/>
        <v>29652614</v>
      </c>
      <c r="K20" s="17">
        <f t="shared" si="8"/>
        <v>0</v>
      </c>
    </row>
    <row r="21" spans="1:11" s="19" customFormat="1">
      <c r="A21" s="19">
        <f t="shared" si="0"/>
        <v>1</v>
      </c>
      <c r="B21" s="19">
        <f t="shared" si="1"/>
        <v>8</v>
      </c>
      <c r="C21" s="33"/>
      <c r="D21" s="21">
        <f t="shared" si="7"/>
        <v>0.02</v>
      </c>
      <c r="E21" s="36"/>
      <c r="F21" s="22">
        <f t="shared" si="2"/>
        <v>99379</v>
      </c>
      <c r="G21" s="17">
        <f t="shared" si="3"/>
        <v>49958</v>
      </c>
      <c r="H21" s="18">
        <f t="shared" si="4"/>
        <v>49421</v>
      </c>
      <c r="I21" s="17">
        <f t="shared" si="5"/>
        <v>0</v>
      </c>
      <c r="J21" s="18">
        <f t="shared" si="6"/>
        <v>29602656</v>
      </c>
      <c r="K21" s="17">
        <f t="shared" si="8"/>
        <v>0</v>
      </c>
    </row>
    <row r="22" spans="1:11" s="19" customFormat="1">
      <c r="A22" s="19">
        <f t="shared" si="0"/>
        <v>1</v>
      </c>
      <c r="B22" s="19">
        <f t="shared" si="1"/>
        <v>9</v>
      </c>
      <c r="C22" s="33"/>
      <c r="D22" s="21">
        <f t="shared" si="7"/>
        <v>0.02</v>
      </c>
      <c r="E22" s="36"/>
      <c r="F22" s="22">
        <f t="shared" si="2"/>
        <v>99379</v>
      </c>
      <c r="G22" s="17">
        <f t="shared" si="3"/>
        <v>50041</v>
      </c>
      <c r="H22" s="18">
        <f t="shared" si="4"/>
        <v>49338</v>
      </c>
      <c r="I22" s="17">
        <f t="shared" si="5"/>
        <v>0</v>
      </c>
      <c r="J22" s="18">
        <f t="shared" si="6"/>
        <v>29552615</v>
      </c>
      <c r="K22" s="17">
        <f t="shared" si="8"/>
        <v>0</v>
      </c>
    </row>
    <row r="23" spans="1:11" s="19" customFormat="1">
      <c r="A23" s="19">
        <f t="shared" si="0"/>
        <v>1</v>
      </c>
      <c r="B23" s="19">
        <f t="shared" si="1"/>
        <v>10</v>
      </c>
      <c r="C23" s="33"/>
      <c r="D23" s="21">
        <f t="shared" si="7"/>
        <v>0.02</v>
      </c>
      <c r="E23" s="36"/>
      <c r="F23" s="22">
        <f t="shared" si="2"/>
        <v>99379</v>
      </c>
      <c r="G23" s="17">
        <f t="shared" si="3"/>
        <v>50125</v>
      </c>
      <c r="H23" s="18">
        <f t="shared" si="4"/>
        <v>49254</v>
      </c>
      <c r="I23" s="17">
        <f t="shared" si="5"/>
        <v>0</v>
      </c>
      <c r="J23" s="18">
        <f t="shared" si="6"/>
        <v>29502490</v>
      </c>
      <c r="K23" s="17">
        <f t="shared" si="8"/>
        <v>0</v>
      </c>
    </row>
    <row r="24" spans="1:11" s="19" customFormat="1">
      <c r="A24" s="19">
        <f t="shared" si="0"/>
        <v>1</v>
      </c>
      <c r="B24" s="19">
        <f t="shared" si="1"/>
        <v>11</v>
      </c>
      <c r="C24" s="33"/>
      <c r="D24" s="21">
        <f t="shared" si="7"/>
        <v>0.02</v>
      </c>
      <c r="E24" s="36"/>
      <c r="F24" s="22">
        <f t="shared" si="2"/>
        <v>99379</v>
      </c>
      <c r="G24" s="17">
        <f t="shared" si="3"/>
        <v>50208</v>
      </c>
      <c r="H24" s="18">
        <f t="shared" si="4"/>
        <v>49171</v>
      </c>
      <c r="I24" s="17">
        <f t="shared" si="5"/>
        <v>0</v>
      </c>
      <c r="J24" s="18">
        <f t="shared" si="6"/>
        <v>29452282</v>
      </c>
      <c r="K24" s="17">
        <f t="shared" si="8"/>
        <v>0</v>
      </c>
    </row>
    <row r="25" spans="1:11" s="14" customFormat="1">
      <c r="A25" s="14">
        <f t="shared" si="0"/>
        <v>1</v>
      </c>
      <c r="B25" s="14">
        <f t="shared" si="1"/>
        <v>12</v>
      </c>
      <c r="C25" s="33"/>
      <c r="D25" s="20">
        <f t="shared" si="7"/>
        <v>0.02</v>
      </c>
      <c r="E25" s="36"/>
      <c r="F25" s="15">
        <f t="shared" si="2"/>
        <v>99379</v>
      </c>
      <c r="G25" s="23">
        <f t="shared" si="3"/>
        <v>50292</v>
      </c>
      <c r="H25" s="15">
        <f t="shared" si="4"/>
        <v>49087</v>
      </c>
      <c r="I25" s="23">
        <f t="shared" si="5"/>
        <v>0</v>
      </c>
      <c r="J25" s="15">
        <f t="shared" si="6"/>
        <v>29401990</v>
      </c>
      <c r="K25" s="23">
        <f t="shared" si="8"/>
        <v>0</v>
      </c>
    </row>
    <row r="26" spans="1:11" s="8" customFormat="1">
      <c r="A26" s="19">
        <f t="shared" si="0"/>
        <v>2</v>
      </c>
      <c r="B26" s="8">
        <f t="shared" si="1"/>
        <v>13</v>
      </c>
      <c r="C26" s="34"/>
      <c r="D26" s="21">
        <f t="shared" si="7"/>
        <v>0.02</v>
      </c>
      <c r="E26" s="37"/>
      <c r="F26" s="22">
        <f t="shared" si="2"/>
        <v>99379</v>
      </c>
      <c r="G26" s="17">
        <f t="shared" si="3"/>
        <v>50376</v>
      </c>
      <c r="H26" s="18">
        <f t="shared" si="4"/>
        <v>49003</v>
      </c>
      <c r="I26" s="17">
        <f t="shared" si="5"/>
        <v>0</v>
      </c>
      <c r="J26" s="7">
        <f t="shared" si="6"/>
        <v>29351614</v>
      </c>
      <c r="K26" s="9">
        <f t="shared" si="8"/>
        <v>0</v>
      </c>
    </row>
    <row r="27" spans="1:11" s="8" customFormat="1">
      <c r="A27" s="19">
        <f t="shared" si="0"/>
        <v>2</v>
      </c>
      <c r="B27" s="8">
        <f t="shared" si="1"/>
        <v>14</v>
      </c>
      <c r="C27" s="34"/>
      <c r="D27" s="21">
        <f t="shared" si="7"/>
        <v>0.02</v>
      </c>
      <c r="E27" s="37"/>
      <c r="F27" s="22">
        <f t="shared" si="2"/>
        <v>99379</v>
      </c>
      <c r="G27" s="17">
        <f t="shared" si="3"/>
        <v>50460</v>
      </c>
      <c r="H27" s="18">
        <f t="shared" si="4"/>
        <v>48919</v>
      </c>
      <c r="I27" s="17">
        <f t="shared" si="5"/>
        <v>0</v>
      </c>
      <c r="J27" s="7">
        <f t="shared" si="6"/>
        <v>29301154</v>
      </c>
      <c r="K27" s="9">
        <f t="shared" si="8"/>
        <v>0</v>
      </c>
    </row>
    <row r="28" spans="1:11" s="8" customFormat="1">
      <c r="A28" s="19">
        <f t="shared" si="0"/>
        <v>2</v>
      </c>
      <c r="B28" s="8">
        <f t="shared" si="1"/>
        <v>15</v>
      </c>
      <c r="C28" s="34"/>
      <c r="D28" s="21">
        <f t="shared" si="7"/>
        <v>0.02</v>
      </c>
      <c r="E28" s="37"/>
      <c r="F28" s="22">
        <f t="shared" si="2"/>
        <v>99379</v>
      </c>
      <c r="G28" s="17">
        <f t="shared" si="3"/>
        <v>50544</v>
      </c>
      <c r="H28" s="18">
        <f t="shared" si="4"/>
        <v>48835</v>
      </c>
      <c r="I28" s="17">
        <f t="shared" si="5"/>
        <v>0</v>
      </c>
      <c r="J28" s="7">
        <f t="shared" si="6"/>
        <v>29250610</v>
      </c>
      <c r="K28" s="9">
        <f t="shared" si="8"/>
        <v>0</v>
      </c>
    </row>
    <row r="29" spans="1:11" s="8" customFormat="1">
      <c r="A29" s="19">
        <f t="shared" si="0"/>
        <v>2</v>
      </c>
      <c r="B29" s="8">
        <f t="shared" si="1"/>
        <v>16</v>
      </c>
      <c r="C29" s="34"/>
      <c r="D29" s="21">
        <f t="shared" si="7"/>
        <v>0.02</v>
      </c>
      <c r="E29" s="37"/>
      <c r="F29" s="22">
        <f t="shared" si="2"/>
        <v>99379</v>
      </c>
      <c r="G29" s="17">
        <f t="shared" si="3"/>
        <v>50628</v>
      </c>
      <c r="H29" s="18">
        <f t="shared" si="4"/>
        <v>48751</v>
      </c>
      <c r="I29" s="17">
        <f t="shared" si="5"/>
        <v>0</v>
      </c>
      <c r="J29" s="7">
        <f t="shared" si="6"/>
        <v>29199982</v>
      </c>
      <c r="K29" s="9">
        <f t="shared" si="8"/>
        <v>0</v>
      </c>
    </row>
    <row r="30" spans="1:11" s="8" customFormat="1">
      <c r="A30" s="19">
        <f t="shared" si="0"/>
        <v>2</v>
      </c>
      <c r="B30" s="8">
        <f t="shared" si="1"/>
        <v>17</v>
      </c>
      <c r="C30" s="34"/>
      <c r="D30" s="21">
        <f t="shared" si="7"/>
        <v>0.02</v>
      </c>
      <c r="E30" s="37"/>
      <c r="F30" s="22">
        <f t="shared" si="2"/>
        <v>99379</v>
      </c>
      <c r="G30" s="17">
        <f t="shared" si="3"/>
        <v>50712</v>
      </c>
      <c r="H30" s="18">
        <f t="shared" si="4"/>
        <v>48667</v>
      </c>
      <c r="I30" s="17">
        <f t="shared" si="5"/>
        <v>0</v>
      </c>
      <c r="J30" s="7">
        <f t="shared" si="6"/>
        <v>29149270</v>
      </c>
      <c r="K30" s="9">
        <f t="shared" si="8"/>
        <v>0</v>
      </c>
    </row>
    <row r="31" spans="1:11" s="8" customFormat="1">
      <c r="A31" s="19">
        <f t="shared" si="0"/>
        <v>2</v>
      </c>
      <c r="B31" s="8">
        <f t="shared" si="1"/>
        <v>18</v>
      </c>
      <c r="C31" s="34"/>
      <c r="D31" s="21">
        <f t="shared" si="7"/>
        <v>0.02</v>
      </c>
      <c r="E31" s="37"/>
      <c r="F31" s="22">
        <f t="shared" si="2"/>
        <v>99379</v>
      </c>
      <c r="G31" s="17">
        <f t="shared" si="3"/>
        <v>50797</v>
      </c>
      <c r="H31" s="18">
        <f t="shared" si="4"/>
        <v>48582</v>
      </c>
      <c r="I31" s="17">
        <f t="shared" si="5"/>
        <v>0</v>
      </c>
      <c r="J31" s="7">
        <f t="shared" si="6"/>
        <v>29098473</v>
      </c>
      <c r="K31" s="9">
        <f t="shared" si="8"/>
        <v>0</v>
      </c>
    </row>
    <row r="32" spans="1:11" s="8" customFormat="1">
      <c r="A32" s="19">
        <f t="shared" si="0"/>
        <v>2</v>
      </c>
      <c r="B32" s="8">
        <f t="shared" si="1"/>
        <v>19</v>
      </c>
      <c r="C32" s="34"/>
      <c r="D32" s="21">
        <f t="shared" si="7"/>
        <v>0.02</v>
      </c>
      <c r="E32" s="37"/>
      <c r="F32" s="22">
        <f t="shared" si="2"/>
        <v>99379</v>
      </c>
      <c r="G32" s="17">
        <f t="shared" si="3"/>
        <v>50882</v>
      </c>
      <c r="H32" s="18">
        <f t="shared" si="4"/>
        <v>48497</v>
      </c>
      <c r="I32" s="17">
        <f t="shared" si="5"/>
        <v>0</v>
      </c>
      <c r="J32" s="7">
        <f t="shared" si="6"/>
        <v>29047591</v>
      </c>
      <c r="K32" s="9">
        <f t="shared" si="8"/>
        <v>0</v>
      </c>
    </row>
    <row r="33" spans="1:11" s="8" customFormat="1">
      <c r="A33" s="19">
        <f t="shared" si="0"/>
        <v>2</v>
      </c>
      <c r="B33" s="8">
        <f t="shared" si="1"/>
        <v>20</v>
      </c>
      <c r="C33" s="34"/>
      <c r="D33" s="21">
        <f t="shared" si="7"/>
        <v>0.02</v>
      </c>
      <c r="E33" s="37"/>
      <c r="F33" s="22">
        <f t="shared" si="2"/>
        <v>99379</v>
      </c>
      <c r="G33" s="17">
        <f t="shared" si="3"/>
        <v>50966</v>
      </c>
      <c r="H33" s="18">
        <f t="shared" si="4"/>
        <v>48413</v>
      </c>
      <c r="I33" s="17">
        <f t="shared" si="5"/>
        <v>0</v>
      </c>
      <c r="J33" s="7">
        <f t="shared" si="6"/>
        <v>28996625</v>
      </c>
      <c r="K33" s="9">
        <f t="shared" si="8"/>
        <v>0</v>
      </c>
    </row>
    <row r="34" spans="1:11" s="8" customFormat="1">
      <c r="A34" s="19">
        <f t="shared" si="0"/>
        <v>2</v>
      </c>
      <c r="B34" s="8">
        <f t="shared" si="1"/>
        <v>21</v>
      </c>
      <c r="C34" s="34"/>
      <c r="D34" s="21">
        <f t="shared" si="7"/>
        <v>0.02</v>
      </c>
      <c r="E34" s="37"/>
      <c r="F34" s="22">
        <f t="shared" si="2"/>
        <v>99379</v>
      </c>
      <c r="G34" s="17">
        <f t="shared" si="3"/>
        <v>51051</v>
      </c>
      <c r="H34" s="18">
        <f t="shared" si="4"/>
        <v>48328</v>
      </c>
      <c r="I34" s="17">
        <f t="shared" si="5"/>
        <v>0</v>
      </c>
      <c r="J34" s="7">
        <f t="shared" si="6"/>
        <v>28945574</v>
      </c>
      <c r="K34" s="9">
        <f t="shared" si="8"/>
        <v>0</v>
      </c>
    </row>
    <row r="35" spans="1:11" s="8" customFormat="1">
      <c r="A35" s="19">
        <f t="shared" si="0"/>
        <v>2</v>
      </c>
      <c r="B35" s="8">
        <f t="shared" si="1"/>
        <v>22</v>
      </c>
      <c r="C35" s="34"/>
      <c r="D35" s="21">
        <f t="shared" si="7"/>
        <v>0.02</v>
      </c>
      <c r="E35" s="37"/>
      <c r="F35" s="22">
        <f t="shared" si="2"/>
        <v>99379</v>
      </c>
      <c r="G35" s="17">
        <f t="shared" si="3"/>
        <v>51136</v>
      </c>
      <c r="H35" s="18">
        <f t="shared" si="4"/>
        <v>48243</v>
      </c>
      <c r="I35" s="17">
        <f t="shared" si="5"/>
        <v>0</v>
      </c>
      <c r="J35" s="7">
        <f t="shared" si="6"/>
        <v>28894438</v>
      </c>
      <c r="K35" s="9">
        <f t="shared" si="8"/>
        <v>0</v>
      </c>
    </row>
    <row r="36" spans="1:11" s="8" customFormat="1">
      <c r="A36" s="19">
        <f t="shared" si="0"/>
        <v>2</v>
      </c>
      <c r="B36" s="8">
        <f t="shared" si="1"/>
        <v>23</v>
      </c>
      <c r="C36" s="34"/>
      <c r="D36" s="21">
        <f t="shared" si="7"/>
        <v>0.02</v>
      </c>
      <c r="E36" s="37"/>
      <c r="F36" s="22">
        <f t="shared" si="2"/>
        <v>99379</v>
      </c>
      <c r="G36" s="17">
        <f t="shared" si="3"/>
        <v>51222</v>
      </c>
      <c r="H36" s="18">
        <f t="shared" si="4"/>
        <v>48157</v>
      </c>
      <c r="I36" s="17">
        <f t="shared" si="5"/>
        <v>0</v>
      </c>
      <c r="J36" s="7">
        <f t="shared" si="6"/>
        <v>28843216</v>
      </c>
      <c r="K36" s="9">
        <f t="shared" si="8"/>
        <v>0</v>
      </c>
    </row>
    <row r="37" spans="1:11" s="2" customFormat="1">
      <c r="A37" s="14">
        <f t="shared" si="0"/>
        <v>2</v>
      </c>
      <c r="B37" s="2">
        <f t="shared" si="1"/>
        <v>24</v>
      </c>
      <c r="C37" s="34"/>
      <c r="D37" s="20">
        <f t="shared" si="7"/>
        <v>0.02</v>
      </c>
      <c r="E37" s="37"/>
      <c r="F37" s="15">
        <f t="shared" si="2"/>
        <v>99379</v>
      </c>
      <c r="G37" s="23">
        <f t="shared" si="3"/>
        <v>51307</v>
      </c>
      <c r="H37" s="15">
        <f t="shared" si="4"/>
        <v>48072</v>
      </c>
      <c r="I37" s="23">
        <f t="shared" si="5"/>
        <v>0</v>
      </c>
      <c r="J37" s="4">
        <f t="shared" si="6"/>
        <v>28791909</v>
      </c>
      <c r="K37" s="3">
        <f t="shared" si="8"/>
        <v>0</v>
      </c>
    </row>
    <row r="38" spans="1:11" s="8" customFormat="1">
      <c r="A38" s="19">
        <f t="shared" si="0"/>
        <v>3</v>
      </c>
      <c r="B38" s="8">
        <f t="shared" si="1"/>
        <v>25</v>
      </c>
      <c r="C38" s="34"/>
      <c r="D38" s="21">
        <f t="shared" si="7"/>
        <v>0.02</v>
      </c>
      <c r="E38" s="37"/>
      <c r="F38" s="22">
        <f t="shared" si="2"/>
        <v>99379</v>
      </c>
      <c r="G38" s="17">
        <f t="shared" si="3"/>
        <v>51392</v>
      </c>
      <c r="H38" s="18">
        <f t="shared" si="4"/>
        <v>47987</v>
      </c>
      <c r="I38" s="17">
        <f t="shared" si="5"/>
        <v>0</v>
      </c>
      <c r="J38" s="7">
        <f t="shared" si="6"/>
        <v>28740517</v>
      </c>
      <c r="K38" s="9">
        <f t="shared" si="8"/>
        <v>0</v>
      </c>
    </row>
    <row r="39" spans="1:11" s="8" customFormat="1">
      <c r="A39" s="19">
        <f t="shared" si="0"/>
        <v>3</v>
      </c>
      <c r="B39" s="8">
        <f t="shared" si="1"/>
        <v>26</v>
      </c>
      <c r="C39" s="34"/>
      <c r="D39" s="21">
        <f t="shared" si="7"/>
        <v>0.02</v>
      </c>
      <c r="E39" s="37"/>
      <c r="F39" s="22">
        <f t="shared" si="2"/>
        <v>99379</v>
      </c>
      <c r="G39" s="17">
        <f t="shared" si="3"/>
        <v>51478</v>
      </c>
      <c r="H39" s="18">
        <f t="shared" si="4"/>
        <v>47901</v>
      </c>
      <c r="I39" s="17">
        <f t="shared" si="5"/>
        <v>0</v>
      </c>
      <c r="J39" s="7">
        <f t="shared" si="6"/>
        <v>28689039</v>
      </c>
      <c r="K39" s="9">
        <f t="shared" si="8"/>
        <v>0</v>
      </c>
    </row>
    <row r="40" spans="1:11" s="8" customFormat="1">
      <c r="A40" s="19">
        <f t="shared" si="0"/>
        <v>3</v>
      </c>
      <c r="B40" s="8">
        <f t="shared" si="1"/>
        <v>27</v>
      </c>
      <c r="C40" s="34"/>
      <c r="D40" s="21">
        <f t="shared" si="7"/>
        <v>0.02</v>
      </c>
      <c r="E40" s="37"/>
      <c r="F40" s="22">
        <f t="shared" si="2"/>
        <v>99379</v>
      </c>
      <c r="G40" s="17">
        <f t="shared" si="3"/>
        <v>51564</v>
      </c>
      <c r="H40" s="18">
        <f t="shared" si="4"/>
        <v>47815</v>
      </c>
      <c r="I40" s="17">
        <f t="shared" si="5"/>
        <v>0</v>
      </c>
      <c r="J40" s="7">
        <f t="shared" si="6"/>
        <v>28637475</v>
      </c>
      <c r="K40" s="9">
        <f t="shared" si="8"/>
        <v>0</v>
      </c>
    </row>
    <row r="41" spans="1:11" s="8" customFormat="1">
      <c r="A41" s="19">
        <f t="shared" si="0"/>
        <v>3</v>
      </c>
      <c r="B41" s="8">
        <f t="shared" si="1"/>
        <v>28</v>
      </c>
      <c r="C41" s="34"/>
      <c r="D41" s="21">
        <f t="shared" si="7"/>
        <v>0.02</v>
      </c>
      <c r="E41" s="37"/>
      <c r="F41" s="22">
        <f t="shared" si="2"/>
        <v>99379</v>
      </c>
      <c r="G41" s="17">
        <f t="shared" si="3"/>
        <v>51650</v>
      </c>
      <c r="H41" s="18">
        <f t="shared" si="4"/>
        <v>47729</v>
      </c>
      <c r="I41" s="17">
        <f t="shared" si="5"/>
        <v>0</v>
      </c>
      <c r="J41" s="7">
        <f t="shared" si="6"/>
        <v>28585825</v>
      </c>
      <c r="K41" s="9">
        <f t="shared" si="8"/>
        <v>0</v>
      </c>
    </row>
    <row r="42" spans="1:11" s="8" customFormat="1">
      <c r="A42" s="19">
        <f t="shared" si="0"/>
        <v>3</v>
      </c>
      <c r="B42" s="8">
        <f t="shared" si="1"/>
        <v>29</v>
      </c>
      <c r="C42" s="34"/>
      <c r="D42" s="21">
        <f t="shared" si="7"/>
        <v>0.02</v>
      </c>
      <c r="E42" s="37"/>
      <c r="F42" s="22">
        <f t="shared" si="2"/>
        <v>99379</v>
      </c>
      <c r="G42" s="17">
        <f t="shared" si="3"/>
        <v>51736</v>
      </c>
      <c r="H42" s="18">
        <f t="shared" si="4"/>
        <v>47643</v>
      </c>
      <c r="I42" s="17">
        <f t="shared" si="5"/>
        <v>0</v>
      </c>
      <c r="J42" s="7">
        <f t="shared" si="6"/>
        <v>28534089</v>
      </c>
      <c r="K42" s="9">
        <f t="shared" si="8"/>
        <v>0</v>
      </c>
    </row>
    <row r="43" spans="1:11" s="8" customFormat="1">
      <c r="A43" s="19">
        <f t="shared" si="0"/>
        <v>3</v>
      </c>
      <c r="B43" s="8">
        <f t="shared" si="1"/>
        <v>30</v>
      </c>
      <c r="C43" s="34"/>
      <c r="D43" s="21">
        <f t="shared" si="7"/>
        <v>0.02</v>
      </c>
      <c r="E43" s="37"/>
      <c r="F43" s="22">
        <f t="shared" si="2"/>
        <v>99379</v>
      </c>
      <c r="G43" s="17">
        <f t="shared" si="3"/>
        <v>51822</v>
      </c>
      <c r="H43" s="18">
        <f t="shared" si="4"/>
        <v>47557</v>
      </c>
      <c r="I43" s="17">
        <f t="shared" si="5"/>
        <v>0</v>
      </c>
      <c r="J43" s="7">
        <f t="shared" si="6"/>
        <v>28482267</v>
      </c>
      <c r="K43" s="9">
        <f t="shared" si="8"/>
        <v>0</v>
      </c>
    </row>
    <row r="44" spans="1:11" s="8" customFormat="1">
      <c r="A44" s="19">
        <f t="shared" si="0"/>
        <v>3</v>
      </c>
      <c r="B44" s="8">
        <f t="shared" si="1"/>
        <v>31</v>
      </c>
      <c r="C44" s="34"/>
      <c r="D44" s="21">
        <f t="shared" si="7"/>
        <v>0.02</v>
      </c>
      <c r="E44" s="37"/>
      <c r="F44" s="22">
        <f t="shared" si="2"/>
        <v>99379</v>
      </c>
      <c r="G44" s="17">
        <f t="shared" si="3"/>
        <v>51909</v>
      </c>
      <c r="H44" s="18">
        <f t="shared" si="4"/>
        <v>47470</v>
      </c>
      <c r="I44" s="17">
        <f t="shared" si="5"/>
        <v>0</v>
      </c>
      <c r="J44" s="7">
        <f t="shared" si="6"/>
        <v>28430358</v>
      </c>
      <c r="K44" s="9">
        <f t="shared" si="8"/>
        <v>0</v>
      </c>
    </row>
    <row r="45" spans="1:11" s="8" customFormat="1">
      <c r="A45" s="19">
        <f t="shared" si="0"/>
        <v>3</v>
      </c>
      <c r="B45" s="8">
        <f t="shared" si="1"/>
        <v>32</v>
      </c>
      <c r="C45" s="34"/>
      <c r="D45" s="21">
        <f t="shared" si="7"/>
        <v>0.02</v>
      </c>
      <c r="E45" s="37"/>
      <c r="F45" s="22">
        <f t="shared" si="2"/>
        <v>99379</v>
      </c>
      <c r="G45" s="17">
        <f t="shared" si="3"/>
        <v>51995</v>
      </c>
      <c r="H45" s="18">
        <f t="shared" si="4"/>
        <v>47384</v>
      </c>
      <c r="I45" s="17">
        <f t="shared" si="5"/>
        <v>0</v>
      </c>
      <c r="J45" s="7">
        <f t="shared" si="6"/>
        <v>28378363</v>
      </c>
      <c r="K45" s="9">
        <f t="shared" si="8"/>
        <v>0</v>
      </c>
    </row>
    <row r="46" spans="1:11" s="8" customFormat="1">
      <c r="A46" s="19">
        <f t="shared" si="0"/>
        <v>3</v>
      </c>
      <c r="B46" s="8">
        <f t="shared" si="1"/>
        <v>33</v>
      </c>
      <c r="C46" s="34"/>
      <c r="D46" s="21">
        <f t="shared" si="7"/>
        <v>0.02</v>
      </c>
      <c r="E46" s="37"/>
      <c r="F46" s="22">
        <f t="shared" si="2"/>
        <v>99379</v>
      </c>
      <c r="G46" s="17">
        <f t="shared" si="3"/>
        <v>52082</v>
      </c>
      <c r="H46" s="18">
        <f t="shared" si="4"/>
        <v>47297</v>
      </c>
      <c r="I46" s="17">
        <f t="shared" si="5"/>
        <v>0</v>
      </c>
      <c r="J46" s="7">
        <f t="shared" ref="J46:J77" si="9">J45-G46</f>
        <v>28326281</v>
      </c>
      <c r="K46" s="9">
        <f t="shared" si="8"/>
        <v>0</v>
      </c>
    </row>
    <row r="47" spans="1:11" s="8" customFormat="1">
      <c r="A47" s="19">
        <f t="shared" si="0"/>
        <v>3</v>
      </c>
      <c r="B47" s="8">
        <f t="shared" si="1"/>
        <v>34</v>
      </c>
      <c r="C47" s="34"/>
      <c r="D47" s="21">
        <f t="shared" si="7"/>
        <v>0.02</v>
      </c>
      <c r="E47" s="37"/>
      <c r="F47" s="22">
        <f t="shared" si="2"/>
        <v>99379</v>
      </c>
      <c r="G47" s="17">
        <f t="shared" si="3"/>
        <v>52169</v>
      </c>
      <c r="H47" s="18">
        <f t="shared" si="4"/>
        <v>47210</v>
      </c>
      <c r="I47" s="17">
        <f t="shared" si="5"/>
        <v>0</v>
      </c>
      <c r="J47" s="7">
        <f t="shared" si="9"/>
        <v>28274112</v>
      </c>
      <c r="K47" s="9">
        <f t="shared" si="8"/>
        <v>0</v>
      </c>
    </row>
    <row r="48" spans="1:11" s="8" customFormat="1">
      <c r="A48" s="19">
        <f t="shared" si="0"/>
        <v>3</v>
      </c>
      <c r="B48" s="8">
        <f t="shared" si="1"/>
        <v>35</v>
      </c>
      <c r="C48" s="34"/>
      <c r="D48" s="21">
        <f t="shared" si="7"/>
        <v>0.02</v>
      </c>
      <c r="E48" s="37"/>
      <c r="F48" s="22">
        <f t="shared" si="2"/>
        <v>99379</v>
      </c>
      <c r="G48" s="17">
        <f t="shared" si="3"/>
        <v>52255</v>
      </c>
      <c r="H48" s="18">
        <f t="shared" si="4"/>
        <v>47124</v>
      </c>
      <c r="I48" s="17">
        <f t="shared" si="5"/>
        <v>0</v>
      </c>
      <c r="J48" s="7">
        <f t="shared" si="9"/>
        <v>28221857</v>
      </c>
      <c r="K48" s="9">
        <f t="shared" si="8"/>
        <v>0</v>
      </c>
    </row>
    <row r="49" spans="1:11" s="2" customFormat="1">
      <c r="A49" s="14">
        <f t="shared" si="0"/>
        <v>3</v>
      </c>
      <c r="B49" s="2">
        <f t="shared" si="1"/>
        <v>36</v>
      </c>
      <c r="C49" s="34"/>
      <c r="D49" s="20">
        <f t="shared" si="7"/>
        <v>0.02</v>
      </c>
      <c r="E49" s="37"/>
      <c r="F49" s="15">
        <f t="shared" si="2"/>
        <v>99379</v>
      </c>
      <c r="G49" s="23">
        <f t="shared" si="3"/>
        <v>52343</v>
      </c>
      <c r="H49" s="15">
        <f t="shared" si="4"/>
        <v>47036</v>
      </c>
      <c r="I49" s="23">
        <f t="shared" si="5"/>
        <v>0</v>
      </c>
      <c r="J49" s="4">
        <f t="shared" si="9"/>
        <v>28169514</v>
      </c>
      <c r="K49" s="3">
        <f t="shared" si="8"/>
        <v>0</v>
      </c>
    </row>
    <row r="50" spans="1:11" s="8" customFormat="1">
      <c r="A50" s="19">
        <f t="shared" si="0"/>
        <v>4</v>
      </c>
      <c r="B50" s="8">
        <f t="shared" si="1"/>
        <v>37</v>
      </c>
      <c r="C50" s="34"/>
      <c r="D50" s="21">
        <f t="shared" si="7"/>
        <v>0.02</v>
      </c>
      <c r="E50" s="37"/>
      <c r="F50" s="22">
        <f t="shared" si="2"/>
        <v>99379</v>
      </c>
      <c r="G50" s="17">
        <f t="shared" si="3"/>
        <v>52430</v>
      </c>
      <c r="H50" s="18">
        <f t="shared" si="4"/>
        <v>46949</v>
      </c>
      <c r="I50" s="17">
        <f t="shared" si="5"/>
        <v>0</v>
      </c>
      <c r="J50" s="7">
        <f t="shared" si="9"/>
        <v>28117084</v>
      </c>
      <c r="K50" s="9">
        <f t="shared" si="8"/>
        <v>0</v>
      </c>
    </row>
    <row r="51" spans="1:11" s="8" customFormat="1">
      <c r="A51" s="19">
        <f t="shared" si="0"/>
        <v>4</v>
      </c>
      <c r="B51" s="8">
        <f t="shared" si="1"/>
        <v>38</v>
      </c>
      <c r="C51" s="34"/>
      <c r="D51" s="21">
        <f t="shared" si="7"/>
        <v>0.02</v>
      </c>
      <c r="E51" s="37"/>
      <c r="F51" s="22">
        <f t="shared" si="2"/>
        <v>99379</v>
      </c>
      <c r="G51" s="17">
        <f t="shared" si="3"/>
        <v>52517</v>
      </c>
      <c r="H51" s="18">
        <f t="shared" si="4"/>
        <v>46862</v>
      </c>
      <c r="I51" s="17">
        <f t="shared" si="5"/>
        <v>0</v>
      </c>
      <c r="J51" s="7">
        <f t="shared" si="9"/>
        <v>28064567</v>
      </c>
      <c r="K51" s="9">
        <f t="shared" si="8"/>
        <v>0</v>
      </c>
    </row>
    <row r="52" spans="1:11" s="8" customFormat="1">
      <c r="A52" s="19">
        <f t="shared" si="0"/>
        <v>4</v>
      </c>
      <c r="B52" s="8">
        <f t="shared" si="1"/>
        <v>39</v>
      </c>
      <c r="C52" s="34"/>
      <c r="D52" s="21">
        <f t="shared" si="7"/>
        <v>0.02</v>
      </c>
      <c r="E52" s="37"/>
      <c r="F52" s="22">
        <f t="shared" si="2"/>
        <v>99379</v>
      </c>
      <c r="G52" s="17">
        <f t="shared" si="3"/>
        <v>52605</v>
      </c>
      <c r="H52" s="18">
        <f t="shared" si="4"/>
        <v>46774</v>
      </c>
      <c r="I52" s="17">
        <f t="shared" si="5"/>
        <v>0</v>
      </c>
      <c r="J52" s="7">
        <f t="shared" si="9"/>
        <v>28011962</v>
      </c>
      <c r="K52" s="9">
        <f t="shared" si="8"/>
        <v>0</v>
      </c>
    </row>
    <row r="53" spans="1:11" s="8" customFormat="1">
      <c r="A53" s="19">
        <f t="shared" si="0"/>
        <v>4</v>
      </c>
      <c r="B53" s="8">
        <f t="shared" si="1"/>
        <v>40</v>
      </c>
      <c r="C53" s="34"/>
      <c r="D53" s="21">
        <f t="shared" si="7"/>
        <v>0.02</v>
      </c>
      <c r="E53" s="37"/>
      <c r="F53" s="22">
        <f t="shared" si="2"/>
        <v>99379</v>
      </c>
      <c r="G53" s="17">
        <f t="shared" si="3"/>
        <v>52692</v>
      </c>
      <c r="H53" s="18">
        <f t="shared" si="4"/>
        <v>46687</v>
      </c>
      <c r="I53" s="17">
        <f t="shared" si="5"/>
        <v>0</v>
      </c>
      <c r="J53" s="7">
        <f t="shared" si="9"/>
        <v>27959270</v>
      </c>
      <c r="K53" s="9">
        <f t="shared" si="8"/>
        <v>0</v>
      </c>
    </row>
    <row r="54" spans="1:11" s="8" customFormat="1">
      <c r="A54" s="19">
        <f t="shared" si="0"/>
        <v>4</v>
      </c>
      <c r="B54" s="8">
        <f t="shared" si="1"/>
        <v>41</v>
      </c>
      <c r="C54" s="34"/>
      <c r="D54" s="21">
        <f t="shared" si="7"/>
        <v>0.02</v>
      </c>
      <c r="E54" s="37"/>
      <c r="F54" s="22">
        <f t="shared" si="2"/>
        <v>99379</v>
      </c>
      <c r="G54" s="17">
        <f t="shared" si="3"/>
        <v>52780</v>
      </c>
      <c r="H54" s="18">
        <f t="shared" si="4"/>
        <v>46599</v>
      </c>
      <c r="I54" s="17">
        <f t="shared" si="5"/>
        <v>0</v>
      </c>
      <c r="J54" s="7">
        <f t="shared" si="9"/>
        <v>27906490</v>
      </c>
      <c r="K54" s="9">
        <f t="shared" si="8"/>
        <v>0</v>
      </c>
    </row>
    <row r="55" spans="1:11" s="8" customFormat="1">
      <c r="A55" s="19">
        <f t="shared" si="0"/>
        <v>4</v>
      </c>
      <c r="B55" s="8">
        <f t="shared" si="1"/>
        <v>42</v>
      </c>
      <c r="C55" s="34"/>
      <c r="D55" s="21">
        <f t="shared" si="7"/>
        <v>0.02</v>
      </c>
      <c r="E55" s="37"/>
      <c r="F55" s="22">
        <f t="shared" si="2"/>
        <v>99379</v>
      </c>
      <c r="G55" s="17">
        <f t="shared" si="3"/>
        <v>52868</v>
      </c>
      <c r="H55" s="18">
        <f t="shared" si="4"/>
        <v>46511</v>
      </c>
      <c r="I55" s="17">
        <f t="shared" si="5"/>
        <v>0</v>
      </c>
      <c r="J55" s="7">
        <f t="shared" si="9"/>
        <v>27853622</v>
      </c>
      <c r="K55" s="9">
        <f t="shared" si="8"/>
        <v>0</v>
      </c>
    </row>
    <row r="56" spans="1:11" s="8" customFormat="1">
      <c r="A56" s="19">
        <f t="shared" si="0"/>
        <v>4</v>
      </c>
      <c r="B56" s="8">
        <f t="shared" si="1"/>
        <v>43</v>
      </c>
      <c r="C56" s="34"/>
      <c r="D56" s="21">
        <f t="shared" si="7"/>
        <v>0.02</v>
      </c>
      <c r="E56" s="37"/>
      <c r="F56" s="22">
        <f t="shared" si="2"/>
        <v>99379</v>
      </c>
      <c r="G56" s="17">
        <f t="shared" si="3"/>
        <v>52956</v>
      </c>
      <c r="H56" s="18">
        <f t="shared" si="4"/>
        <v>46423</v>
      </c>
      <c r="I56" s="17">
        <f t="shared" si="5"/>
        <v>0</v>
      </c>
      <c r="J56" s="7">
        <f t="shared" si="9"/>
        <v>27800666</v>
      </c>
      <c r="K56" s="9">
        <f t="shared" si="8"/>
        <v>0</v>
      </c>
    </row>
    <row r="57" spans="1:11" s="8" customFormat="1">
      <c r="A57" s="19">
        <f t="shared" si="0"/>
        <v>4</v>
      </c>
      <c r="B57" s="8">
        <f t="shared" si="1"/>
        <v>44</v>
      </c>
      <c r="C57" s="34"/>
      <c r="D57" s="21">
        <f t="shared" si="7"/>
        <v>0.02</v>
      </c>
      <c r="E57" s="37"/>
      <c r="F57" s="22">
        <f t="shared" si="2"/>
        <v>99379</v>
      </c>
      <c r="G57" s="17">
        <f t="shared" si="3"/>
        <v>53045</v>
      </c>
      <c r="H57" s="18">
        <f t="shared" si="4"/>
        <v>46334</v>
      </c>
      <c r="I57" s="17">
        <f t="shared" si="5"/>
        <v>0</v>
      </c>
      <c r="J57" s="7">
        <f t="shared" si="9"/>
        <v>27747621</v>
      </c>
      <c r="K57" s="9">
        <f t="shared" si="8"/>
        <v>0</v>
      </c>
    </row>
    <row r="58" spans="1:11" s="8" customFormat="1">
      <c r="A58" s="19">
        <f t="shared" si="0"/>
        <v>4</v>
      </c>
      <c r="B58" s="8">
        <f t="shared" si="1"/>
        <v>45</v>
      </c>
      <c r="C58" s="34"/>
      <c r="D58" s="21">
        <f t="shared" si="7"/>
        <v>0.02</v>
      </c>
      <c r="E58" s="37"/>
      <c r="F58" s="22">
        <f t="shared" si="2"/>
        <v>99379</v>
      </c>
      <c r="G58" s="17">
        <f t="shared" si="3"/>
        <v>53133</v>
      </c>
      <c r="H58" s="18">
        <f t="shared" si="4"/>
        <v>46246</v>
      </c>
      <c r="I58" s="17">
        <f t="shared" si="5"/>
        <v>0</v>
      </c>
      <c r="J58" s="7">
        <f t="shared" si="9"/>
        <v>27694488</v>
      </c>
      <c r="K58" s="9">
        <f t="shared" si="8"/>
        <v>0</v>
      </c>
    </row>
    <row r="59" spans="1:11" s="8" customFormat="1">
      <c r="A59" s="19">
        <f t="shared" si="0"/>
        <v>4</v>
      </c>
      <c r="B59" s="8">
        <f t="shared" si="1"/>
        <v>46</v>
      </c>
      <c r="C59" s="34"/>
      <c r="D59" s="21">
        <f t="shared" si="7"/>
        <v>0.02</v>
      </c>
      <c r="E59" s="37"/>
      <c r="F59" s="22">
        <f t="shared" si="2"/>
        <v>99379</v>
      </c>
      <c r="G59" s="17">
        <f t="shared" si="3"/>
        <v>53222</v>
      </c>
      <c r="H59" s="18">
        <f t="shared" si="4"/>
        <v>46157</v>
      </c>
      <c r="I59" s="17">
        <f t="shared" si="5"/>
        <v>0</v>
      </c>
      <c r="J59" s="7">
        <f t="shared" si="9"/>
        <v>27641266</v>
      </c>
      <c r="K59" s="9">
        <f t="shared" si="8"/>
        <v>0</v>
      </c>
    </row>
    <row r="60" spans="1:11" s="8" customFormat="1">
      <c r="A60" s="19">
        <f t="shared" si="0"/>
        <v>4</v>
      </c>
      <c r="B60" s="8">
        <f t="shared" si="1"/>
        <v>47</v>
      </c>
      <c r="C60" s="34"/>
      <c r="D60" s="21">
        <f t="shared" si="7"/>
        <v>0.02</v>
      </c>
      <c r="E60" s="37"/>
      <c r="F60" s="22">
        <f t="shared" si="2"/>
        <v>99379</v>
      </c>
      <c r="G60" s="17">
        <f t="shared" si="3"/>
        <v>53310</v>
      </c>
      <c r="H60" s="18">
        <f t="shared" si="4"/>
        <v>46069</v>
      </c>
      <c r="I60" s="17">
        <f t="shared" si="5"/>
        <v>0</v>
      </c>
      <c r="J60" s="7">
        <f t="shared" si="9"/>
        <v>27587956</v>
      </c>
      <c r="K60" s="9">
        <f t="shared" si="8"/>
        <v>0</v>
      </c>
    </row>
    <row r="61" spans="1:11" s="2" customFormat="1">
      <c r="A61" s="14">
        <f t="shared" si="0"/>
        <v>4</v>
      </c>
      <c r="B61" s="2">
        <f t="shared" si="1"/>
        <v>48</v>
      </c>
      <c r="C61" s="34"/>
      <c r="D61" s="20">
        <f t="shared" si="7"/>
        <v>0.02</v>
      </c>
      <c r="E61" s="37"/>
      <c r="F61" s="15">
        <f t="shared" si="2"/>
        <v>99379</v>
      </c>
      <c r="G61" s="23">
        <f t="shared" si="3"/>
        <v>53399</v>
      </c>
      <c r="H61" s="15">
        <f t="shared" si="4"/>
        <v>45980</v>
      </c>
      <c r="I61" s="23">
        <f t="shared" si="5"/>
        <v>0</v>
      </c>
      <c r="J61" s="4">
        <f t="shared" si="9"/>
        <v>27534557</v>
      </c>
      <c r="K61" s="3">
        <f t="shared" si="8"/>
        <v>0</v>
      </c>
    </row>
    <row r="62" spans="1:11" s="8" customFormat="1">
      <c r="A62" s="19">
        <f t="shared" si="0"/>
        <v>5</v>
      </c>
      <c r="B62" s="8">
        <f t="shared" si="1"/>
        <v>49</v>
      </c>
      <c r="C62" s="35"/>
      <c r="D62" s="21">
        <f t="shared" si="7"/>
        <v>0.02</v>
      </c>
      <c r="E62" s="38"/>
      <c r="F62" s="22">
        <f t="shared" si="2"/>
        <v>99379</v>
      </c>
      <c r="G62" s="17">
        <f t="shared" si="3"/>
        <v>53488</v>
      </c>
      <c r="H62" s="18">
        <f t="shared" si="4"/>
        <v>45891</v>
      </c>
      <c r="I62" s="17">
        <f t="shared" si="5"/>
        <v>0</v>
      </c>
      <c r="J62" s="7">
        <f t="shared" si="9"/>
        <v>27481069</v>
      </c>
      <c r="K62" s="9">
        <f t="shared" si="8"/>
        <v>0</v>
      </c>
    </row>
    <row r="63" spans="1:11" s="8" customFormat="1">
      <c r="A63" s="19">
        <f t="shared" si="0"/>
        <v>5</v>
      </c>
      <c r="B63" s="8">
        <f t="shared" si="1"/>
        <v>50</v>
      </c>
      <c r="C63" s="34"/>
      <c r="D63" s="21">
        <f t="shared" si="7"/>
        <v>0.02</v>
      </c>
      <c r="E63" s="37"/>
      <c r="F63" s="22">
        <f t="shared" si="2"/>
        <v>99379</v>
      </c>
      <c r="G63" s="17">
        <f t="shared" si="3"/>
        <v>53577</v>
      </c>
      <c r="H63" s="18">
        <f t="shared" si="4"/>
        <v>45802</v>
      </c>
      <c r="I63" s="17">
        <f t="shared" si="5"/>
        <v>0</v>
      </c>
      <c r="J63" s="7">
        <f t="shared" si="9"/>
        <v>27427492</v>
      </c>
      <c r="K63" s="9">
        <f t="shared" si="8"/>
        <v>0</v>
      </c>
    </row>
    <row r="64" spans="1:11" s="8" customFormat="1">
      <c r="A64" s="19">
        <f t="shared" si="0"/>
        <v>5</v>
      </c>
      <c r="B64" s="8">
        <f t="shared" si="1"/>
        <v>51</v>
      </c>
      <c r="C64" s="34"/>
      <c r="D64" s="21">
        <f t="shared" si="7"/>
        <v>0.02</v>
      </c>
      <c r="E64" s="37"/>
      <c r="F64" s="22">
        <f t="shared" si="2"/>
        <v>99379</v>
      </c>
      <c r="G64" s="17">
        <f t="shared" si="3"/>
        <v>53667</v>
      </c>
      <c r="H64" s="18">
        <f t="shared" si="4"/>
        <v>45712</v>
      </c>
      <c r="I64" s="17">
        <f t="shared" si="5"/>
        <v>0</v>
      </c>
      <c r="J64" s="7">
        <f t="shared" si="9"/>
        <v>27373825</v>
      </c>
      <c r="K64" s="9">
        <f t="shared" si="8"/>
        <v>0</v>
      </c>
    </row>
    <row r="65" spans="1:11" s="8" customFormat="1">
      <c r="A65" s="19">
        <f t="shared" si="0"/>
        <v>5</v>
      </c>
      <c r="B65" s="8">
        <f t="shared" si="1"/>
        <v>52</v>
      </c>
      <c r="C65" s="34"/>
      <c r="D65" s="21">
        <f t="shared" si="7"/>
        <v>0.02</v>
      </c>
      <c r="E65" s="37"/>
      <c r="F65" s="22">
        <f t="shared" si="2"/>
        <v>99379</v>
      </c>
      <c r="G65" s="17">
        <f t="shared" si="3"/>
        <v>53756</v>
      </c>
      <c r="H65" s="18">
        <f t="shared" si="4"/>
        <v>45623</v>
      </c>
      <c r="I65" s="17">
        <f t="shared" si="5"/>
        <v>0</v>
      </c>
      <c r="J65" s="7">
        <f t="shared" si="9"/>
        <v>27320069</v>
      </c>
      <c r="K65" s="9">
        <f t="shared" si="8"/>
        <v>0</v>
      </c>
    </row>
    <row r="66" spans="1:11" s="8" customFormat="1">
      <c r="A66" s="19">
        <f t="shared" si="0"/>
        <v>5</v>
      </c>
      <c r="B66" s="8">
        <f t="shared" si="1"/>
        <v>53</v>
      </c>
      <c r="C66" s="34"/>
      <c r="D66" s="21">
        <f t="shared" si="7"/>
        <v>0.02</v>
      </c>
      <c r="E66" s="37"/>
      <c r="F66" s="22">
        <f t="shared" si="2"/>
        <v>99379</v>
      </c>
      <c r="G66" s="17">
        <f t="shared" si="3"/>
        <v>53846</v>
      </c>
      <c r="H66" s="18">
        <f t="shared" si="4"/>
        <v>45533</v>
      </c>
      <c r="I66" s="17">
        <f t="shared" si="5"/>
        <v>0</v>
      </c>
      <c r="J66" s="7">
        <f t="shared" si="9"/>
        <v>27266223</v>
      </c>
      <c r="K66" s="9">
        <f t="shared" si="8"/>
        <v>0</v>
      </c>
    </row>
    <row r="67" spans="1:11" s="8" customFormat="1">
      <c r="A67" s="19">
        <f t="shared" si="0"/>
        <v>5</v>
      </c>
      <c r="B67" s="8">
        <f t="shared" si="1"/>
        <v>54</v>
      </c>
      <c r="C67" s="34"/>
      <c r="D67" s="21">
        <f t="shared" si="7"/>
        <v>0.02</v>
      </c>
      <c r="E67" s="37"/>
      <c r="F67" s="22">
        <f t="shared" si="2"/>
        <v>99379</v>
      </c>
      <c r="G67" s="17">
        <f t="shared" si="3"/>
        <v>53935</v>
      </c>
      <c r="H67" s="18">
        <f t="shared" si="4"/>
        <v>45444</v>
      </c>
      <c r="I67" s="17">
        <f t="shared" si="5"/>
        <v>0</v>
      </c>
      <c r="J67" s="7">
        <f t="shared" si="9"/>
        <v>27212288</v>
      </c>
      <c r="K67" s="9">
        <f t="shared" si="8"/>
        <v>0</v>
      </c>
    </row>
    <row r="68" spans="1:11" s="8" customFormat="1">
      <c r="A68" s="19">
        <f t="shared" si="0"/>
        <v>5</v>
      </c>
      <c r="B68" s="8">
        <f t="shared" si="1"/>
        <v>55</v>
      </c>
      <c r="C68" s="34"/>
      <c r="D68" s="21">
        <f t="shared" si="7"/>
        <v>0.02</v>
      </c>
      <c r="E68" s="37"/>
      <c r="F68" s="22">
        <f t="shared" si="2"/>
        <v>99379</v>
      </c>
      <c r="G68" s="17">
        <f t="shared" si="3"/>
        <v>54025</v>
      </c>
      <c r="H68" s="18">
        <f t="shared" si="4"/>
        <v>45354</v>
      </c>
      <c r="I68" s="17">
        <f t="shared" si="5"/>
        <v>0</v>
      </c>
      <c r="J68" s="7">
        <f t="shared" si="9"/>
        <v>27158263</v>
      </c>
      <c r="K68" s="9">
        <f t="shared" si="8"/>
        <v>0</v>
      </c>
    </row>
    <row r="69" spans="1:11" s="8" customFormat="1">
      <c r="A69" s="19">
        <f t="shared" si="0"/>
        <v>5</v>
      </c>
      <c r="B69" s="8">
        <f t="shared" si="1"/>
        <v>56</v>
      </c>
      <c r="C69" s="34"/>
      <c r="D69" s="21">
        <f t="shared" si="7"/>
        <v>0.02</v>
      </c>
      <c r="E69" s="37"/>
      <c r="F69" s="22">
        <f t="shared" si="2"/>
        <v>99379</v>
      </c>
      <c r="G69" s="17">
        <f t="shared" si="3"/>
        <v>54115</v>
      </c>
      <c r="H69" s="18">
        <f t="shared" si="4"/>
        <v>45264</v>
      </c>
      <c r="I69" s="17">
        <f t="shared" si="5"/>
        <v>0</v>
      </c>
      <c r="J69" s="7">
        <f t="shared" si="9"/>
        <v>27104148</v>
      </c>
      <c r="K69" s="9">
        <f t="shared" si="8"/>
        <v>0</v>
      </c>
    </row>
    <row r="70" spans="1:11" s="8" customFormat="1">
      <c r="A70" s="19">
        <f t="shared" si="0"/>
        <v>5</v>
      </c>
      <c r="B70" s="8">
        <f t="shared" si="1"/>
        <v>57</v>
      </c>
      <c r="C70" s="34"/>
      <c r="D70" s="21">
        <f t="shared" si="7"/>
        <v>0.02</v>
      </c>
      <c r="E70" s="37"/>
      <c r="F70" s="22">
        <f t="shared" si="2"/>
        <v>99379</v>
      </c>
      <c r="G70" s="17">
        <f t="shared" si="3"/>
        <v>54205</v>
      </c>
      <c r="H70" s="18">
        <f t="shared" si="4"/>
        <v>45174</v>
      </c>
      <c r="I70" s="17">
        <f t="shared" si="5"/>
        <v>0</v>
      </c>
      <c r="J70" s="7">
        <f t="shared" si="9"/>
        <v>27049943</v>
      </c>
      <c r="K70" s="9">
        <f t="shared" si="8"/>
        <v>0</v>
      </c>
    </row>
    <row r="71" spans="1:11" s="8" customFormat="1">
      <c r="A71" s="19">
        <f t="shared" si="0"/>
        <v>5</v>
      </c>
      <c r="B71" s="8">
        <f t="shared" si="1"/>
        <v>58</v>
      </c>
      <c r="C71" s="34"/>
      <c r="D71" s="21">
        <f t="shared" si="7"/>
        <v>0.02</v>
      </c>
      <c r="E71" s="37"/>
      <c r="F71" s="22">
        <f t="shared" si="2"/>
        <v>99379</v>
      </c>
      <c r="G71" s="17">
        <f t="shared" si="3"/>
        <v>54296</v>
      </c>
      <c r="H71" s="18">
        <f t="shared" si="4"/>
        <v>45083</v>
      </c>
      <c r="I71" s="17">
        <f t="shared" si="5"/>
        <v>0</v>
      </c>
      <c r="J71" s="7">
        <f t="shared" si="9"/>
        <v>26995647</v>
      </c>
      <c r="K71" s="9">
        <f t="shared" si="8"/>
        <v>0</v>
      </c>
    </row>
    <row r="72" spans="1:11" s="8" customFormat="1">
      <c r="A72" s="19">
        <f t="shared" si="0"/>
        <v>5</v>
      </c>
      <c r="B72" s="8">
        <f t="shared" si="1"/>
        <v>59</v>
      </c>
      <c r="C72" s="34"/>
      <c r="D72" s="21">
        <f t="shared" si="7"/>
        <v>0.02</v>
      </c>
      <c r="E72" s="37"/>
      <c r="F72" s="22">
        <f t="shared" si="2"/>
        <v>99379</v>
      </c>
      <c r="G72" s="17">
        <f t="shared" si="3"/>
        <v>54386</v>
      </c>
      <c r="H72" s="18">
        <f t="shared" si="4"/>
        <v>44993</v>
      </c>
      <c r="I72" s="17">
        <f t="shared" si="5"/>
        <v>0</v>
      </c>
      <c r="J72" s="7">
        <f t="shared" si="9"/>
        <v>26941261</v>
      </c>
      <c r="K72" s="9">
        <f t="shared" si="8"/>
        <v>0</v>
      </c>
    </row>
    <row r="73" spans="1:11" s="2" customFormat="1">
      <c r="A73" s="14">
        <f t="shared" si="0"/>
        <v>5</v>
      </c>
      <c r="B73" s="2">
        <f t="shared" si="1"/>
        <v>60</v>
      </c>
      <c r="C73" s="34"/>
      <c r="D73" s="20">
        <f t="shared" si="7"/>
        <v>0.02</v>
      </c>
      <c r="E73" s="37"/>
      <c r="F73" s="15">
        <f t="shared" si="2"/>
        <v>99379</v>
      </c>
      <c r="G73" s="23">
        <f t="shared" si="3"/>
        <v>54477</v>
      </c>
      <c r="H73" s="15">
        <f t="shared" si="4"/>
        <v>44902</v>
      </c>
      <c r="I73" s="23">
        <f t="shared" si="5"/>
        <v>0</v>
      </c>
      <c r="J73" s="4">
        <f t="shared" si="9"/>
        <v>26886784</v>
      </c>
      <c r="K73" s="3">
        <f t="shared" si="8"/>
        <v>0</v>
      </c>
    </row>
    <row r="74" spans="1:11" s="8" customFormat="1">
      <c r="A74" s="19">
        <f t="shared" si="0"/>
        <v>6</v>
      </c>
      <c r="B74" s="8">
        <f t="shared" si="1"/>
        <v>61</v>
      </c>
      <c r="C74" s="34"/>
      <c r="D74" s="21">
        <f t="shared" si="7"/>
        <v>0.02</v>
      </c>
      <c r="E74" s="37"/>
      <c r="F74" s="22">
        <f t="shared" si="2"/>
        <v>99379</v>
      </c>
      <c r="G74" s="17">
        <f>IF(F74&gt;=H74,MIN(F74-H74,J73),0)</f>
        <v>54568</v>
      </c>
      <c r="H74" s="18">
        <f t="shared" si="4"/>
        <v>44811</v>
      </c>
      <c r="I74" s="17">
        <f>IF(F74&gt;=H74,0,F74-H74)</f>
        <v>0</v>
      </c>
      <c r="J74" s="7">
        <f t="shared" si="9"/>
        <v>26832216</v>
      </c>
      <c r="K74" s="9">
        <f t="shared" si="8"/>
        <v>0</v>
      </c>
    </row>
    <row r="75" spans="1:11" s="8" customFormat="1">
      <c r="A75" s="19">
        <f t="shared" si="0"/>
        <v>6</v>
      </c>
      <c r="B75" s="8">
        <f t="shared" si="1"/>
        <v>62</v>
      </c>
      <c r="C75" s="34"/>
      <c r="D75" s="21">
        <f t="shared" si="7"/>
        <v>0.02</v>
      </c>
      <c r="E75" s="37"/>
      <c r="F75" s="22">
        <f t="shared" si="2"/>
        <v>99379</v>
      </c>
      <c r="G75" s="17">
        <f t="shared" ref="G75:G138" si="10">IF(F75&gt;=H75,MIN(F75-H75,J74),0)</f>
        <v>54659</v>
      </c>
      <c r="H75" s="18">
        <f t="shared" si="4"/>
        <v>44720</v>
      </c>
      <c r="I75" s="17">
        <f t="shared" ref="I75:I138" si="11">IF(F75&gt;=H75,0,F75-H75)</f>
        <v>0</v>
      </c>
      <c r="J75" s="7">
        <f t="shared" si="9"/>
        <v>26777557</v>
      </c>
      <c r="K75" s="9">
        <f t="shared" si="8"/>
        <v>0</v>
      </c>
    </row>
    <row r="76" spans="1:11" s="8" customFormat="1">
      <c r="A76" s="19">
        <f t="shared" si="0"/>
        <v>6</v>
      </c>
      <c r="B76" s="8">
        <f t="shared" si="1"/>
        <v>63</v>
      </c>
      <c r="C76" s="34"/>
      <c r="D76" s="21">
        <f t="shared" si="7"/>
        <v>0.02</v>
      </c>
      <c r="E76" s="37"/>
      <c r="F76" s="22">
        <f t="shared" si="2"/>
        <v>99379</v>
      </c>
      <c r="G76" s="17">
        <f t="shared" si="10"/>
        <v>54750</v>
      </c>
      <c r="H76" s="18">
        <f t="shared" si="4"/>
        <v>44629</v>
      </c>
      <c r="I76" s="17">
        <f t="shared" si="11"/>
        <v>0</v>
      </c>
      <c r="J76" s="7">
        <f t="shared" si="9"/>
        <v>26722807</v>
      </c>
      <c r="K76" s="9">
        <f t="shared" si="8"/>
        <v>0</v>
      </c>
    </row>
    <row r="77" spans="1:11" s="8" customFormat="1">
      <c r="A77" s="19">
        <f t="shared" ref="A77:A140" si="12">ROUNDUP(B77/12,0)</f>
        <v>6</v>
      </c>
      <c r="B77" s="8">
        <f t="shared" si="1"/>
        <v>64</v>
      </c>
      <c r="C77" s="34"/>
      <c r="D77" s="21">
        <f t="shared" si="7"/>
        <v>0.02</v>
      </c>
      <c r="E77" s="37"/>
      <c r="F77" s="22">
        <f t="shared" si="2"/>
        <v>99379</v>
      </c>
      <c r="G77" s="17">
        <f t="shared" si="10"/>
        <v>54841</v>
      </c>
      <c r="H77" s="18">
        <f t="shared" si="4"/>
        <v>44538</v>
      </c>
      <c r="I77" s="17">
        <f t="shared" si="11"/>
        <v>0</v>
      </c>
      <c r="J77" s="7">
        <f t="shared" si="9"/>
        <v>26667966</v>
      </c>
      <c r="K77" s="9">
        <f t="shared" si="8"/>
        <v>0</v>
      </c>
    </row>
    <row r="78" spans="1:11" s="8" customFormat="1">
      <c r="A78" s="19">
        <f t="shared" si="12"/>
        <v>6</v>
      </c>
      <c r="B78" s="8">
        <f t="shared" ref="B78:B141" si="13">B77+1</f>
        <v>65</v>
      </c>
      <c r="C78" s="34"/>
      <c r="D78" s="21">
        <f t="shared" si="7"/>
        <v>0.02</v>
      </c>
      <c r="E78" s="37"/>
      <c r="F78" s="22">
        <f t="shared" ref="F78:F141" si="14">MIN(J77+H78,IF(AND(C78=0,E78=0),F77,IF(E78=0,ROUNDUP(ABS(PMT(D78/12,$G$7*12+1-B78,J77)),0),E78)))</f>
        <v>99379</v>
      </c>
      <c r="G78" s="17">
        <f t="shared" si="10"/>
        <v>54932</v>
      </c>
      <c r="H78" s="18">
        <f t="shared" ref="H78:H141" si="15">ROUND(J77*D78/12,0)</f>
        <v>44447</v>
      </c>
      <c r="I78" s="17">
        <f t="shared" si="11"/>
        <v>0</v>
      </c>
      <c r="J78" s="7">
        <f t="shared" ref="J78:J141" si="16">J77-G78</f>
        <v>26613034</v>
      </c>
      <c r="K78" s="9">
        <f t="shared" si="8"/>
        <v>0</v>
      </c>
    </row>
    <row r="79" spans="1:11" s="8" customFormat="1">
      <c r="A79" s="19">
        <f t="shared" si="12"/>
        <v>6</v>
      </c>
      <c r="B79" s="8">
        <f t="shared" si="13"/>
        <v>66</v>
      </c>
      <c r="C79" s="34"/>
      <c r="D79" s="21">
        <f t="shared" ref="D79:D142" si="17">IF(C79=0,D78,C79)</f>
        <v>0.02</v>
      </c>
      <c r="E79" s="37"/>
      <c r="F79" s="22">
        <f t="shared" si="14"/>
        <v>99379</v>
      </c>
      <c r="G79" s="17">
        <f t="shared" si="10"/>
        <v>55024</v>
      </c>
      <c r="H79" s="18">
        <f t="shared" si="15"/>
        <v>44355</v>
      </c>
      <c r="I79" s="17">
        <f t="shared" si="11"/>
        <v>0</v>
      </c>
      <c r="J79" s="7">
        <f t="shared" si="16"/>
        <v>26558010</v>
      </c>
      <c r="K79" s="9">
        <f t="shared" ref="K79:K142" si="18">K78+I79</f>
        <v>0</v>
      </c>
    </row>
    <row r="80" spans="1:11" s="8" customFormat="1">
      <c r="A80" s="19">
        <f t="shared" si="12"/>
        <v>6</v>
      </c>
      <c r="B80" s="8">
        <f t="shared" si="13"/>
        <v>67</v>
      </c>
      <c r="C80" s="34"/>
      <c r="D80" s="21">
        <f t="shared" si="17"/>
        <v>0.02</v>
      </c>
      <c r="E80" s="37"/>
      <c r="F80" s="22">
        <f t="shared" si="14"/>
        <v>99379</v>
      </c>
      <c r="G80" s="17">
        <f t="shared" si="10"/>
        <v>55116</v>
      </c>
      <c r="H80" s="18">
        <f t="shared" si="15"/>
        <v>44263</v>
      </c>
      <c r="I80" s="17">
        <f t="shared" si="11"/>
        <v>0</v>
      </c>
      <c r="J80" s="7">
        <f t="shared" si="16"/>
        <v>26502894</v>
      </c>
      <c r="K80" s="9">
        <f t="shared" si="18"/>
        <v>0</v>
      </c>
    </row>
    <row r="81" spans="1:11" s="8" customFormat="1">
      <c r="A81" s="19">
        <f t="shared" si="12"/>
        <v>6</v>
      </c>
      <c r="B81" s="8">
        <f t="shared" si="13"/>
        <v>68</v>
      </c>
      <c r="C81" s="34"/>
      <c r="D81" s="21">
        <f t="shared" si="17"/>
        <v>0.02</v>
      </c>
      <c r="E81" s="37"/>
      <c r="F81" s="22">
        <f t="shared" si="14"/>
        <v>99379</v>
      </c>
      <c r="G81" s="17">
        <f t="shared" si="10"/>
        <v>55208</v>
      </c>
      <c r="H81" s="18">
        <f t="shared" si="15"/>
        <v>44171</v>
      </c>
      <c r="I81" s="17">
        <f t="shared" si="11"/>
        <v>0</v>
      </c>
      <c r="J81" s="7">
        <f t="shared" si="16"/>
        <v>26447686</v>
      </c>
      <c r="K81" s="9">
        <f t="shared" si="18"/>
        <v>0</v>
      </c>
    </row>
    <row r="82" spans="1:11" s="8" customFormat="1">
      <c r="A82" s="19">
        <f t="shared" si="12"/>
        <v>6</v>
      </c>
      <c r="B82" s="8">
        <f t="shared" si="13"/>
        <v>69</v>
      </c>
      <c r="C82" s="34"/>
      <c r="D82" s="21">
        <f t="shared" si="17"/>
        <v>0.02</v>
      </c>
      <c r="E82" s="37"/>
      <c r="F82" s="22">
        <f t="shared" si="14"/>
        <v>99379</v>
      </c>
      <c r="G82" s="17">
        <f t="shared" si="10"/>
        <v>55300</v>
      </c>
      <c r="H82" s="18">
        <f t="shared" si="15"/>
        <v>44079</v>
      </c>
      <c r="I82" s="17">
        <f t="shared" si="11"/>
        <v>0</v>
      </c>
      <c r="J82" s="7">
        <f t="shared" si="16"/>
        <v>26392386</v>
      </c>
      <c r="K82" s="9">
        <f t="shared" si="18"/>
        <v>0</v>
      </c>
    </row>
    <row r="83" spans="1:11" s="8" customFormat="1">
      <c r="A83" s="19">
        <f t="shared" si="12"/>
        <v>6</v>
      </c>
      <c r="B83" s="8">
        <f t="shared" si="13"/>
        <v>70</v>
      </c>
      <c r="C83" s="34"/>
      <c r="D83" s="21">
        <f t="shared" si="17"/>
        <v>0.02</v>
      </c>
      <c r="E83" s="37"/>
      <c r="F83" s="22">
        <f t="shared" si="14"/>
        <v>99379</v>
      </c>
      <c r="G83" s="17">
        <f t="shared" si="10"/>
        <v>55392</v>
      </c>
      <c r="H83" s="18">
        <f t="shared" si="15"/>
        <v>43987</v>
      </c>
      <c r="I83" s="17">
        <f t="shared" si="11"/>
        <v>0</v>
      </c>
      <c r="J83" s="7">
        <f t="shared" si="16"/>
        <v>26336994</v>
      </c>
      <c r="K83" s="9">
        <f t="shared" si="18"/>
        <v>0</v>
      </c>
    </row>
    <row r="84" spans="1:11" s="8" customFormat="1">
      <c r="A84" s="19">
        <f t="shared" si="12"/>
        <v>6</v>
      </c>
      <c r="B84" s="8">
        <f t="shared" si="13"/>
        <v>71</v>
      </c>
      <c r="C84" s="34"/>
      <c r="D84" s="21">
        <f t="shared" si="17"/>
        <v>0.02</v>
      </c>
      <c r="E84" s="37"/>
      <c r="F84" s="22">
        <f t="shared" si="14"/>
        <v>99379</v>
      </c>
      <c r="G84" s="17">
        <f t="shared" si="10"/>
        <v>55484</v>
      </c>
      <c r="H84" s="18">
        <f t="shared" si="15"/>
        <v>43895</v>
      </c>
      <c r="I84" s="17">
        <f t="shared" si="11"/>
        <v>0</v>
      </c>
      <c r="J84" s="7">
        <f t="shared" si="16"/>
        <v>26281510</v>
      </c>
      <c r="K84" s="9">
        <f t="shared" si="18"/>
        <v>0</v>
      </c>
    </row>
    <row r="85" spans="1:11" s="2" customFormat="1">
      <c r="A85" s="14">
        <f t="shared" si="12"/>
        <v>6</v>
      </c>
      <c r="B85" s="2">
        <f t="shared" si="13"/>
        <v>72</v>
      </c>
      <c r="C85" s="34"/>
      <c r="D85" s="20">
        <f t="shared" si="17"/>
        <v>0.02</v>
      </c>
      <c r="E85" s="37"/>
      <c r="F85" s="15">
        <f t="shared" si="14"/>
        <v>99379</v>
      </c>
      <c r="G85" s="23">
        <f t="shared" si="10"/>
        <v>55576</v>
      </c>
      <c r="H85" s="15">
        <f t="shared" si="15"/>
        <v>43803</v>
      </c>
      <c r="I85" s="23">
        <f t="shared" si="11"/>
        <v>0</v>
      </c>
      <c r="J85" s="4">
        <f t="shared" si="16"/>
        <v>26225934</v>
      </c>
      <c r="K85" s="3">
        <f t="shared" si="18"/>
        <v>0</v>
      </c>
    </row>
    <row r="86" spans="1:11" s="8" customFormat="1">
      <c r="A86" s="19">
        <f t="shared" si="12"/>
        <v>7</v>
      </c>
      <c r="B86" s="8">
        <f t="shared" si="13"/>
        <v>73</v>
      </c>
      <c r="C86" s="34"/>
      <c r="D86" s="21">
        <f t="shared" si="17"/>
        <v>0.02</v>
      </c>
      <c r="E86" s="37"/>
      <c r="F86" s="22">
        <f t="shared" si="14"/>
        <v>99379</v>
      </c>
      <c r="G86" s="17">
        <f t="shared" si="10"/>
        <v>55669</v>
      </c>
      <c r="H86" s="18">
        <f t="shared" si="15"/>
        <v>43710</v>
      </c>
      <c r="I86" s="17">
        <f t="shared" si="11"/>
        <v>0</v>
      </c>
      <c r="J86" s="7">
        <f t="shared" si="16"/>
        <v>26170265</v>
      </c>
      <c r="K86" s="9">
        <f t="shared" si="18"/>
        <v>0</v>
      </c>
    </row>
    <row r="87" spans="1:11" s="8" customFormat="1">
      <c r="A87" s="19">
        <f t="shared" si="12"/>
        <v>7</v>
      </c>
      <c r="B87" s="8">
        <f t="shared" si="13"/>
        <v>74</v>
      </c>
      <c r="C87" s="34"/>
      <c r="D87" s="21">
        <f t="shared" si="17"/>
        <v>0.02</v>
      </c>
      <c r="E87" s="37"/>
      <c r="F87" s="22">
        <f t="shared" si="14"/>
        <v>99379</v>
      </c>
      <c r="G87" s="17">
        <f t="shared" si="10"/>
        <v>55762</v>
      </c>
      <c r="H87" s="18">
        <f t="shared" si="15"/>
        <v>43617</v>
      </c>
      <c r="I87" s="17">
        <f t="shared" si="11"/>
        <v>0</v>
      </c>
      <c r="J87" s="7">
        <f t="shared" si="16"/>
        <v>26114503</v>
      </c>
      <c r="K87" s="9">
        <f t="shared" si="18"/>
        <v>0</v>
      </c>
    </row>
    <row r="88" spans="1:11" s="8" customFormat="1">
      <c r="A88" s="19">
        <f t="shared" si="12"/>
        <v>7</v>
      </c>
      <c r="B88" s="8">
        <f t="shared" si="13"/>
        <v>75</v>
      </c>
      <c r="C88" s="34"/>
      <c r="D88" s="21">
        <f t="shared" si="17"/>
        <v>0.02</v>
      </c>
      <c r="E88" s="37"/>
      <c r="F88" s="22">
        <f t="shared" si="14"/>
        <v>99379</v>
      </c>
      <c r="G88" s="17">
        <f t="shared" si="10"/>
        <v>55855</v>
      </c>
      <c r="H88" s="18">
        <f t="shared" si="15"/>
        <v>43524</v>
      </c>
      <c r="I88" s="17">
        <f t="shared" si="11"/>
        <v>0</v>
      </c>
      <c r="J88" s="7">
        <f t="shared" si="16"/>
        <v>26058648</v>
      </c>
      <c r="K88" s="9">
        <f t="shared" si="18"/>
        <v>0</v>
      </c>
    </row>
    <row r="89" spans="1:11" s="8" customFormat="1">
      <c r="A89" s="19">
        <f t="shared" si="12"/>
        <v>7</v>
      </c>
      <c r="B89" s="8">
        <f t="shared" si="13"/>
        <v>76</v>
      </c>
      <c r="C89" s="34"/>
      <c r="D89" s="21">
        <f t="shared" si="17"/>
        <v>0.02</v>
      </c>
      <c r="E89" s="37"/>
      <c r="F89" s="22">
        <f t="shared" si="14"/>
        <v>99379</v>
      </c>
      <c r="G89" s="17">
        <f t="shared" si="10"/>
        <v>55948</v>
      </c>
      <c r="H89" s="18">
        <f t="shared" si="15"/>
        <v>43431</v>
      </c>
      <c r="I89" s="17">
        <f t="shared" si="11"/>
        <v>0</v>
      </c>
      <c r="J89" s="7">
        <f t="shared" si="16"/>
        <v>26002700</v>
      </c>
      <c r="K89" s="9">
        <f t="shared" si="18"/>
        <v>0</v>
      </c>
    </row>
    <row r="90" spans="1:11" s="8" customFormat="1">
      <c r="A90" s="19">
        <f t="shared" si="12"/>
        <v>7</v>
      </c>
      <c r="B90" s="8">
        <f t="shared" si="13"/>
        <v>77</v>
      </c>
      <c r="C90" s="34"/>
      <c r="D90" s="21">
        <f t="shared" si="17"/>
        <v>0.02</v>
      </c>
      <c r="E90" s="37"/>
      <c r="F90" s="22">
        <f t="shared" si="14"/>
        <v>99379</v>
      </c>
      <c r="G90" s="17">
        <f t="shared" si="10"/>
        <v>56041</v>
      </c>
      <c r="H90" s="18">
        <f t="shared" si="15"/>
        <v>43338</v>
      </c>
      <c r="I90" s="17">
        <f t="shared" si="11"/>
        <v>0</v>
      </c>
      <c r="J90" s="7">
        <f t="shared" si="16"/>
        <v>25946659</v>
      </c>
      <c r="K90" s="9">
        <f t="shared" si="18"/>
        <v>0</v>
      </c>
    </row>
    <row r="91" spans="1:11" s="8" customFormat="1">
      <c r="A91" s="19">
        <f t="shared" si="12"/>
        <v>7</v>
      </c>
      <c r="B91" s="8">
        <f t="shared" si="13"/>
        <v>78</v>
      </c>
      <c r="C91" s="34"/>
      <c r="D91" s="21">
        <f t="shared" si="17"/>
        <v>0.02</v>
      </c>
      <c r="E91" s="37"/>
      <c r="F91" s="22">
        <f t="shared" si="14"/>
        <v>99379</v>
      </c>
      <c r="G91" s="17">
        <f t="shared" si="10"/>
        <v>56135</v>
      </c>
      <c r="H91" s="18">
        <f t="shared" si="15"/>
        <v>43244</v>
      </c>
      <c r="I91" s="17">
        <f t="shared" si="11"/>
        <v>0</v>
      </c>
      <c r="J91" s="7">
        <f t="shared" si="16"/>
        <v>25890524</v>
      </c>
      <c r="K91" s="9">
        <f t="shared" si="18"/>
        <v>0</v>
      </c>
    </row>
    <row r="92" spans="1:11" s="8" customFormat="1">
      <c r="A92" s="19">
        <f t="shared" si="12"/>
        <v>7</v>
      </c>
      <c r="B92" s="8">
        <f t="shared" si="13"/>
        <v>79</v>
      </c>
      <c r="C92" s="34"/>
      <c r="D92" s="21">
        <f t="shared" si="17"/>
        <v>0.02</v>
      </c>
      <c r="E92" s="37"/>
      <c r="F92" s="22">
        <f t="shared" si="14"/>
        <v>99379</v>
      </c>
      <c r="G92" s="17">
        <f t="shared" si="10"/>
        <v>56228</v>
      </c>
      <c r="H92" s="18">
        <f t="shared" si="15"/>
        <v>43151</v>
      </c>
      <c r="I92" s="17">
        <f t="shared" si="11"/>
        <v>0</v>
      </c>
      <c r="J92" s="7">
        <f t="shared" si="16"/>
        <v>25834296</v>
      </c>
      <c r="K92" s="9">
        <f t="shared" si="18"/>
        <v>0</v>
      </c>
    </row>
    <row r="93" spans="1:11" s="8" customFormat="1">
      <c r="A93" s="19">
        <f t="shared" si="12"/>
        <v>7</v>
      </c>
      <c r="B93" s="8">
        <f t="shared" si="13"/>
        <v>80</v>
      </c>
      <c r="C93" s="34"/>
      <c r="D93" s="21">
        <f t="shared" si="17"/>
        <v>0.02</v>
      </c>
      <c r="E93" s="37"/>
      <c r="F93" s="22">
        <f t="shared" si="14"/>
        <v>99379</v>
      </c>
      <c r="G93" s="17">
        <f t="shared" si="10"/>
        <v>56322</v>
      </c>
      <c r="H93" s="18">
        <f t="shared" si="15"/>
        <v>43057</v>
      </c>
      <c r="I93" s="17">
        <f t="shared" si="11"/>
        <v>0</v>
      </c>
      <c r="J93" s="7">
        <f t="shared" si="16"/>
        <v>25777974</v>
      </c>
      <c r="K93" s="9">
        <f t="shared" si="18"/>
        <v>0</v>
      </c>
    </row>
    <row r="94" spans="1:11" s="8" customFormat="1">
      <c r="A94" s="19">
        <f t="shared" si="12"/>
        <v>7</v>
      </c>
      <c r="B94" s="8">
        <f t="shared" si="13"/>
        <v>81</v>
      </c>
      <c r="C94" s="34"/>
      <c r="D94" s="21">
        <f t="shared" si="17"/>
        <v>0.02</v>
      </c>
      <c r="E94" s="37"/>
      <c r="F94" s="22">
        <f t="shared" si="14"/>
        <v>99379</v>
      </c>
      <c r="G94" s="17">
        <f t="shared" si="10"/>
        <v>56416</v>
      </c>
      <c r="H94" s="18">
        <f t="shared" si="15"/>
        <v>42963</v>
      </c>
      <c r="I94" s="17">
        <f t="shared" si="11"/>
        <v>0</v>
      </c>
      <c r="J94" s="7">
        <f t="shared" si="16"/>
        <v>25721558</v>
      </c>
      <c r="K94" s="9">
        <f t="shared" si="18"/>
        <v>0</v>
      </c>
    </row>
    <row r="95" spans="1:11" s="8" customFormat="1">
      <c r="A95" s="19">
        <f t="shared" si="12"/>
        <v>7</v>
      </c>
      <c r="B95" s="8">
        <f t="shared" si="13"/>
        <v>82</v>
      </c>
      <c r="C95" s="34"/>
      <c r="D95" s="21">
        <f t="shared" si="17"/>
        <v>0.02</v>
      </c>
      <c r="E95" s="37"/>
      <c r="F95" s="22">
        <f t="shared" si="14"/>
        <v>99379</v>
      </c>
      <c r="G95" s="17">
        <f t="shared" si="10"/>
        <v>56510</v>
      </c>
      <c r="H95" s="18">
        <f t="shared" si="15"/>
        <v>42869</v>
      </c>
      <c r="I95" s="17">
        <f t="shared" si="11"/>
        <v>0</v>
      </c>
      <c r="J95" s="7">
        <f t="shared" si="16"/>
        <v>25665048</v>
      </c>
      <c r="K95" s="9">
        <f t="shared" si="18"/>
        <v>0</v>
      </c>
    </row>
    <row r="96" spans="1:11" s="8" customFormat="1">
      <c r="A96" s="19">
        <f t="shared" si="12"/>
        <v>7</v>
      </c>
      <c r="B96" s="8">
        <f t="shared" si="13"/>
        <v>83</v>
      </c>
      <c r="C96" s="34"/>
      <c r="D96" s="21">
        <f t="shared" si="17"/>
        <v>0.02</v>
      </c>
      <c r="E96" s="37"/>
      <c r="F96" s="22">
        <f t="shared" si="14"/>
        <v>99379</v>
      </c>
      <c r="G96" s="17">
        <f t="shared" si="10"/>
        <v>56604</v>
      </c>
      <c r="H96" s="18">
        <f t="shared" si="15"/>
        <v>42775</v>
      </c>
      <c r="I96" s="17">
        <f t="shared" si="11"/>
        <v>0</v>
      </c>
      <c r="J96" s="7">
        <f t="shared" si="16"/>
        <v>25608444</v>
      </c>
      <c r="K96" s="9">
        <f t="shared" si="18"/>
        <v>0</v>
      </c>
    </row>
    <row r="97" spans="1:11" s="2" customFormat="1">
      <c r="A97" s="14">
        <f t="shared" si="12"/>
        <v>7</v>
      </c>
      <c r="B97" s="2">
        <f t="shared" si="13"/>
        <v>84</v>
      </c>
      <c r="C97" s="34"/>
      <c r="D97" s="20">
        <f t="shared" si="17"/>
        <v>0.02</v>
      </c>
      <c r="E97" s="37"/>
      <c r="F97" s="15">
        <f t="shared" si="14"/>
        <v>99379</v>
      </c>
      <c r="G97" s="23">
        <f t="shared" si="10"/>
        <v>56698</v>
      </c>
      <c r="H97" s="15">
        <f t="shared" si="15"/>
        <v>42681</v>
      </c>
      <c r="I97" s="23">
        <f t="shared" si="11"/>
        <v>0</v>
      </c>
      <c r="J97" s="4">
        <f t="shared" si="16"/>
        <v>25551746</v>
      </c>
      <c r="K97" s="3">
        <f t="shared" si="18"/>
        <v>0</v>
      </c>
    </row>
    <row r="98" spans="1:11" s="8" customFormat="1">
      <c r="A98" s="19">
        <f t="shared" si="12"/>
        <v>8</v>
      </c>
      <c r="B98" s="8">
        <f t="shared" si="13"/>
        <v>85</v>
      </c>
      <c r="C98" s="34"/>
      <c r="D98" s="21">
        <f t="shared" si="17"/>
        <v>0.02</v>
      </c>
      <c r="E98" s="37"/>
      <c r="F98" s="22">
        <f t="shared" si="14"/>
        <v>99379</v>
      </c>
      <c r="G98" s="17">
        <f t="shared" si="10"/>
        <v>56793</v>
      </c>
      <c r="H98" s="18">
        <f t="shared" si="15"/>
        <v>42586</v>
      </c>
      <c r="I98" s="17">
        <f t="shared" si="11"/>
        <v>0</v>
      </c>
      <c r="J98" s="7">
        <f t="shared" si="16"/>
        <v>25494953</v>
      </c>
      <c r="K98" s="9">
        <f t="shared" si="18"/>
        <v>0</v>
      </c>
    </row>
    <row r="99" spans="1:11" s="8" customFormat="1">
      <c r="A99" s="19">
        <f t="shared" si="12"/>
        <v>8</v>
      </c>
      <c r="B99" s="8">
        <f t="shared" si="13"/>
        <v>86</v>
      </c>
      <c r="C99" s="34"/>
      <c r="D99" s="21">
        <f t="shared" si="17"/>
        <v>0.02</v>
      </c>
      <c r="E99" s="37"/>
      <c r="F99" s="22">
        <f t="shared" si="14"/>
        <v>99379</v>
      </c>
      <c r="G99" s="17">
        <f t="shared" si="10"/>
        <v>56887</v>
      </c>
      <c r="H99" s="18">
        <f t="shared" si="15"/>
        <v>42492</v>
      </c>
      <c r="I99" s="17">
        <f t="shared" si="11"/>
        <v>0</v>
      </c>
      <c r="J99" s="7">
        <f t="shared" si="16"/>
        <v>25438066</v>
      </c>
      <c r="K99" s="9">
        <f t="shared" si="18"/>
        <v>0</v>
      </c>
    </row>
    <row r="100" spans="1:11" s="8" customFormat="1">
      <c r="A100" s="19">
        <f t="shared" si="12"/>
        <v>8</v>
      </c>
      <c r="B100" s="8">
        <f t="shared" si="13"/>
        <v>87</v>
      </c>
      <c r="C100" s="34"/>
      <c r="D100" s="21">
        <f t="shared" si="17"/>
        <v>0.02</v>
      </c>
      <c r="E100" s="37"/>
      <c r="F100" s="22">
        <f t="shared" si="14"/>
        <v>99379</v>
      </c>
      <c r="G100" s="17">
        <f t="shared" si="10"/>
        <v>56982</v>
      </c>
      <c r="H100" s="18">
        <f t="shared" si="15"/>
        <v>42397</v>
      </c>
      <c r="I100" s="17">
        <f t="shared" si="11"/>
        <v>0</v>
      </c>
      <c r="J100" s="7">
        <f t="shared" si="16"/>
        <v>25381084</v>
      </c>
      <c r="K100" s="9">
        <f t="shared" si="18"/>
        <v>0</v>
      </c>
    </row>
    <row r="101" spans="1:11" s="8" customFormat="1">
      <c r="A101" s="19">
        <f t="shared" si="12"/>
        <v>8</v>
      </c>
      <c r="B101" s="8">
        <f t="shared" si="13"/>
        <v>88</v>
      </c>
      <c r="C101" s="34"/>
      <c r="D101" s="21">
        <f t="shared" si="17"/>
        <v>0.02</v>
      </c>
      <c r="E101" s="37"/>
      <c r="F101" s="22">
        <f t="shared" si="14"/>
        <v>99379</v>
      </c>
      <c r="G101" s="17">
        <f t="shared" si="10"/>
        <v>57077</v>
      </c>
      <c r="H101" s="18">
        <f t="shared" si="15"/>
        <v>42302</v>
      </c>
      <c r="I101" s="17">
        <f t="shared" si="11"/>
        <v>0</v>
      </c>
      <c r="J101" s="7">
        <f t="shared" si="16"/>
        <v>25324007</v>
      </c>
      <c r="K101" s="9">
        <f t="shared" si="18"/>
        <v>0</v>
      </c>
    </row>
    <row r="102" spans="1:11" s="8" customFormat="1">
      <c r="A102" s="19">
        <f t="shared" si="12"/>
        <v>8</v>
      </c>
      <c r="B102" s="8">
        <f t="shared" si="13"/>
        <v>89</v>
      </c>
      <c r="C102" s="34"/>
      <c r="D102" s="21">
        <f t="shared" si="17"/>
        <v>0.02</v>
      </c>
      <c r="E102" s="37"/>
      <c r="F102" s="22">
        <f t="shared" si="14"/>
        <v>99379</v>
      </c>
      <c r="G102" s="17">
        <f t="shared" si="10"/>
        <v>57172</v>
      </c>
      <c r="H102" s="18">
        <f t="shared" si="15"/>
        <v>42207</v>
      </c>
      <c r="I102" s="17">
        <f t="shared" si="11"/>
        <v>0</v>
      </c>
      <c r="J102" s="7">
        <f t="shared" si="16"/>
        <v>25266835</v>
      </c>
      <c r="K102" s="9">
        <f t="shared" si="18"/>
        <v>0</v>
      </c>
    </row>
    <row r="103" spans="1:11" s="8" customFormat="1">
      <c r="A103" s="19">
        <f t="shared" si="12"/>
        <v>8</v>
      </c>
      <c r="B103" s="8">
        <f t="shared" si="13"/>
        <v>90</v>
      </c>
      <c r="C103" s="34"/>
      <c r="D103" s="21">
        <f t="shared" si="17"/>
        <v>0.02</v>
      </c>
      <c r="E103" s="37"/>
      <c r="F103" s="22">
        <f t="shared" si="14"/>
        <v>99379</v>
      </c>
      <c r="G103" s="17">
        <f t="shared" si="10"/>
        <v>57268</v>
      </c>
      <c r="H103" s="18">
        <f t="shared" si="15"/>
        <v>42111</v>
      </c>
      <c r="I103" s="17">
        <f t="shared" si="11"/>
        <v>0</v>
      </c>
      <c r="J103" s="7">
        <f t="shared" si="16"/>
        <v>25209567</v>
      </c>
      <c r="K103" s="9">
        <f t="shared" si="18"/>
        <v>0</v>
      </c>
    </row>
    <row r="104" spans="1:11" s="8" customFormat="1">
      <c r="A104" s="19">
        <f t="shared" si="12"/>
        <v>8</v>
      </c>
      <c r="B104" s="8">
        <f t="shared" si="13"/>
        <v>91</v>
      </c>
      <c r="C104" s="34"/>
      <c r="D104" s="21">
        <f t="shared" si="17"/>
        <v>0.02</v>
      </c>
      <c r="E104" s="37"/>
      <c r="F104" s="22">
        <f t="shared" si="14"/>
        <v>99379</v>
      </c>
      <c r="G104" s="17">
        <f t="shared" si="10"/>
        <v>57363</v>
      </c>
      <c r="H104" s="18">
        <f t="shared" si="15"/>
        <v>42016</v>
      </c>
      <c r="I104" s="17">
        <f t="shared" si="11"/>
        <v>0</v>
      </c>
      <c r="J104" s="7">
        <f t="shared" si="16"/>
        <v>25152204</v>
      </c>
      <c r="K104" s="9">
        <f t="shared" si="18"/>
        <v>0</v>
      </c>
    </row>
    <row r="105" spans="1:11" s="8" customFormat="1">
      <c r="A105" s="19">
        <f t="shared" si="12"/>
        <v>8</v>
      </c>
      <c r="B105" s="8">
        <f t="shared" si="13"/>
        <v>92</v>
      </c>
      <c r="C105" s="34"/>
      <c r="D105" s="21">
        <f t="shared" si="17"/>
        <v>0.02</v>
      </c>
      <c r="E105" s="37"/>
      <c r="F105" s="22">
        <f t="shared" si="14"/>
        <v>99379</v>
      </c>
      <c r="G105" s="17">
        <f t="shared" si="10"/>
        <v>57459</v>
      </c>
      <c r="H105" s="18">
        <f t="shared" si="15"/>
        <v>41920</v>
      </c>
      <c r="I105" s="17">
        <f t="shared" si="11"/>
        <v>0</v>
      </c>
      <c r="J105" s="7">
        <f t="shared" si="16"/>
        <v>25094745</v>
      </c>
      <c r="K105" s="9">
        <f t="shared" si="18"/>
        <v>0</v>
      </c>
    </row>
    <row r="106" spans="1:11" s="8" customFormat="1">
      <c r="A106" s="19">
        <f t="shared" si="12"/>
        <v>8</v>
      </c>
      <c r="B106" s="8">
        <f t="shared" si="13"/>
        <v>93</v>
      </c>
      <c r="C106" s="34"/>
      <c r="D106" s="21">
        <f t="shared" si="17"/>
        <v>0.02</v>
      </c>
      <c r="E106" s="37"/>
      <c r="F106" s="22">
        <f t="shared" si="14"/>
        <v>99379</v>
      </c>
      <c r="G106" s="17">
        <f t="shared" si="10"/>
        <v>57554</v>
      </c>
      <c r="H106" s="18">
        <f t="shared" si="15"/>
        <v>41825</v>
      </c>
      <c r="I106" s="17">
        <f t="shared" si="11"/>
        <v>0</v>
      </c>
      <c r="J106" s="7">
        <f t="shared" si="16"/>
        <v>25037191</v>
      </c>
      <c r="K106" s="9">
        <f t="shared" si="18"/>
        <v>0</v>
      </c>
    </row>
    <row r="107" spans="1:11" s="8" customFormat="1">
      <c r="A107" s="19">
        <f t="shared" si="12"/>
        <v>8</v>
      </c>
      <c r="B107" s="8">
        <f t="shared" si="13"/>
        <v>94</v>
      </c>
      <c r="C107" s="34"/>
      <c r="D107" s="21">
        <f t="shared" si="17"/>
        <v>0.02</v>
      </c>
      <c r="E107" s="37"/>
      <c r="F107" s="22">
        <f t="shared" si="14"/>
        <v>99379</v>
      </c>
      <c r="G107" s="17">
        <f t="shared" si="10"/>
        <v>57650</v>
      </c>
      <c r="H107" s="18">
        <f t="shared" si="15"/>
        <v>41729</v>
      </c>
      <c r="I107" s="17">
        <f t="shared" si="11"/>
        <v>0</v>
      </c>
      <c r="J107" s="7">
        <f t="shared" si="16"/>
        <v>24979541</v>
      </c>
      <c r="K107" s="9">
        <f t="shared" si="18"/>
        <v>0</v>
      </c>
    </row>
    <row r="108" spans="1:11" s="8" customFormat="1">
      <c r="A108" s="19">
        <f t="shared" si="12"/>
        <v>8</v>
      </c>
      <c r="B108" s="8">
        <f t="shared" si="13"/>
        <v>95</v>
      </c>
      <c r="C108" s="34"/>
      <c r="D108" s="21">
        <f t="shared" si="17"/>
        <v>0.02</v>
      </c>
      <c r="E108" s="37"/>
      <c r="F108" s="22">
        <f t="shared" si="14"/>
        <v>99379</v>
      </c>
      <c r="G108" s="17">
        <f t="shared" si="10"/>
        <v>57746</v>
      </c>
      <c r="H108" s="18">
        <f t="shared" si="15"/>
        <v>41633</v>
      </c>
      <c r="I108" s="17">
        <f t="shared" si="11"/>
        <v>0</v>
      </c>
      <c r="J108" s="7">
        <f t="shared" si="16"/>
        <v>24921795</v>
      </c>
      <c r="K108" s="9">
        <f t="shared" si="18"/>
        <v>0</v>
      </c>
    </row>
    <row r="109" spans="1:11" s="2" customFormat="1">
      <c r="A109" s="14">
        <f t="shared" si="12"/>
        <v>8</v>
      </c>
      <c r="B109" s="2">
        <f t="shared" si="13"/>
        <v>96</v>
      </c>
      <c r="C109" s="34"/>
      <c r="D109" s="20">
        <f t="shared" si="17"/>
        <v>0.02</v>
      </c>
      <c r="E109" s="37"/>
      <c r="F109" s="15">
        <f t="shared" si="14"/>
        <v>99379</v>
      </c>
      <c r="G109" s="23">
        <f t="shared" si="10"/>
        <v>57843</v>
      </c>
      <c r="H109" s="15">
        <f t="shared" si="15"/>
        <v>41536</v>
      </c>
      <c r="I109" s="23">
        <f t="shared" si="11"/>
        <v>0</v>
      </c>
      <c r="J109" s="4">
        <f t="shared" si="16"/>
        <v>24863952</v>
      </c>
      <c r="K109" s="3">
        <f t="shared" si="18"/>
        <v>0</v>
      </c>
    </row>
    <row r="110" spans="1:11" s="8" customFormat="1">
      <c r="A110" s="19">
        <f t="shared" si="12"/>
        <v>9</v>
      </c>
      <c r="B110" s="8">
        <f t="shared" si="13"/>
        <v>97</v>
      </c>
      <c r="C110" s="34"/>
      <c r="D110" s="21">
        <f t="shared" si="17"/>
        <v>0.02</v>
      </c>
      <c r="E110" s="37"/>
      <c r="F110" s="22">
        <f t="shared" si="14"/>
        <v>99379</v>
      </c>
      <c r="G110" s="17">
        <f t="shared" si="10"/>
        <v>57939</v>
      </c>
      <c r="H110" s="18">
        <f t="shared" si="15"/>
        <v>41440</v>
      </c>
      <c r="I110" s="17">
        <f t="shared" si="11"/>
        <v>0</v>
      </c>
      <c r="J110" s="7">
        <f t="shared" si="16"/>
        <v>24806013</v>
      </c>
      <c r="K110" s="9">
        <f t="shared" si="18"/>
        <v>0</v>
      </c>
    </row>
    <row r="111" spans="1:11" s="8" customFormat="1">
      <c r="A111" s="19">
        <f t="shared" si="12"/>
        <v>9</v>
      </c>
      <c r="B111" s="8">
        <f t="shared" si="13"/>
        <v>98</v>
      </c>
      <c r="C111" s="34"/>
      <c r="D111" s="21">
        <f t="shared" si="17"/>
        <v>0.02</v>
      </c>
      <c r="E111" s="37"/>
      <c r="F111" s="22">
        <f t="shared" si="14"/>
        <v>99379</v>
      </c>
      <c r="G111" s="17">
        <f t="shared" si="10"/>
        <v>58036</v>
      </c>
      <c r="H111" s="18">
        <f t="shared" si="15"/>
        <v>41343</v>
      </c>
      <c r="I111" s="17">
        <f t="shared" si="11"/>
        <v>0</v>
      </c>
      <c r="J111" s="7">
        <f t="shared" si="16"/>
        <v>24747977</v>
      </c>
      <c r="K111" s="9">
        <f t="shared" si="18"/>
        <v>0</v>
      </c>
    </row>
    <row r="112" spans="1:11" s="8" customFormat="1">
      <c r="A112" s="19">
        <f t="shared" si="12"/>
        <v>9</v>
      </c>
      <c r="B112" s="8">
        <f t="shared" si="13"/>
        <v>99</v>
      </c>
      <c r="C112" s="34"/>
      <c r="D112" s="21">
        <f t="shared" si="17"/>
        <v>0.02</v>
      </c>
      <c r="E112" s="37"/>
      <c r="F112" s="22">
        <f t="shared" si="14"/>
        <v>99379</v>
      </c>
      <c r="G112" s="17">
        <f t="shared" si="10"/>
        <v>58132</v>
      </c>
      <c r="H112" s="18">
        <f t="shared" si="15"/>
        <v>41247</v>
      </c>
      <c r="I112" s="17">
        <f t="shared" si="11"/>
        <v>0</v>
      </c>
      <c r="J112" s="7">
        <f t="shared" si="16"/>
        <v>24689845</v>
      </c>
      <c r="K112" s="9">
        <f t="shared" si="18"/>
        <v>0</v>
      </c>
    </row>
    <row r="113" spans="1:11" s="8" customFormat="1">
      <c r="A113" s="19">
        <f t="shared" si="12"/>
        <v>9</v>
      </c>
      <c r="B113" s="8">
        <f t="shared" si="13"/>
        <v>100</v>
      </c>
      <c r="C113" s="34"/>
      <c r="D113" s="21">
        <f t="shared" si="17"/>
        <v>0.02</v>
      </c>
      <c r="E113" s="37"/>
      <c r="F113" s="22">
        <f t="shared" si="14"/>
        <v>99379</v>
      </c>
      <c r="G113" s="17">
        <f t="shared" si="10"/>
        <v>58229</v>
      </c>
      <c r="H113" s="18">
        <f t="shared" si="15"/>
        <v>41150</v>
      </c>
      <c r="I113" s="17">
        <f t="shared" si="11"/>
        <v>0</v>
      </c>
      <c r="J113" s="7">
        <f t="shared" si="16"/>
        <v>24631616</v>
      </c>
      <c r="K113" s="9">
        <f t="shared" si="18"/>
        <v>0</v>
      </c>
    </row>
    <row r="114" spans="1:11" s="1" customFormat="1">
      <c r="A114" s="16">
        <f t="shared" si="12"/>
        <v>9</v>
      </c>
      <c r="B114" s="1">
        <f t="shared" si="13"/>
        <v>101</v>
      </c>
      <c r="C114" s="34"/>
      <c r="D114" s="21">
        <f t="shared" si="17"/>
        <v>0.02</v>
      </c>
      <c r="E114" s="37"/>
      <c r="F114" s="22">
        <f t="shared" si="14"/>
        <v>99379</v>
      </c>
      <c r="G114" s="17">
        <f t="shared" si="10"/>
        <v>58326</v>
      </c>
      <c r="H114" s="18">
        <f t="shared" si="15"/>
        <v>41053</v>
      </c>
      <c r="I114" s="17">
        <f t="shared" si="11"/>
        <v>0</v>
      </c>
      <c r="J114" s="7">
        <f t="shared" si="16"/>
        <v>24573290</v>
      </c>
      <c r="K114" s="9">
        <f t="shared" si="18"/>
        <v>0</v>
      </c>
    </row>
    <row r="115" spans="1:11" s="1" customFormat="1">
      <c r="A115" s="16">
        <f t="shared" si="12"/>
        <v>9</v>
      </c>
      <c r="B115" s="1">
        <f t="shared" si="13"/>
        <v>102</v>
      </c>
      <c r="C115" s="34"/>
      <c r="D115" s="21">
        <f t="shared" si="17"/>
        <v>0.02</v>
      </c>
      <c r="E115" s="37"/>
      <c r="F115" s="22">
        <f t="shared" si="14"/>
        <v>99379</v>
      </c>
      <c r="G115" s="17">
        <f t="shared" si="10"/>
        <v>58424</v>
      </c>
      <c r="H115" s="18">
        <f t="shared" si="15"/>
        <v>40955</v>
      </c>
      <c r="I115" s="17">
        <f t="shared" si="11"/>
        <v>0</v>
      </c>
      <c r="J115" s="7">
        <f t="shared" si="16"/>
        <v>24514866</v>
      </c>
      <c r="K115" s="9">
        <f t="shared" si="18"/>
        <v>0</v>
      </c>
    </row>
    <row r="116" spans="1:11" s="1" customFormat="1">
      <c r="A116" s="16">
        <f t="shared" si="12"/>
        <v>9</v>
      </c>
      <c r="B116" s="1">
        <f t="shared" si="13"/>
        <v>103</v>
      </c>
      <c r="C116" s="34"/>
      <c r="D116" s="21">
        <f t="shared" si="17"/>
        <v>0.02</v>
      </c>
      <c r="E116" s="37"/>
      <c r="F116" s="22">
        <f t="shared" si="14"/>
        <v>99379</v>
      </c>
      <c r="G116" s="17">
        <f t="shared" si="10"/>
        <v>58521</v>
      </c>
      <c r="H116" s="18">
        <f t="shared" si="15"/>
        <v>40858</v>
      </c>
      <c r="I116" s="17">
        <f t="shared" si="11"/>
        <v>0</v>
      </c>
      <c r="J116" s="7">
        <f t="shared" si="16"/>
        <v>24456345</v>
      </c>
      <c r="K116" s="9">
        <f t="shared" si="18"/>
        <v>0</v>
      </c>
    </row>
    <row r="117" spans="1:11" s="1" customFormat="1">
      <c r="A117" s="16">
        <f t="shared" si="12"/>
        <v>9</v>
      </c>
      <c r="B117" s="1">
        <f t="shared" si="13"/>
        <v>104</v>
      </c>
      <c r="C117" s="34"/>
      <c r="D117" s="21">
        <f t="shared" si="17"/>
        <v>0.02</v>
      </c>
      <c r="E117" s="37"/>
      <c r="F117" s="22">
        <f t="shared" si="14"/>
        <v>99379</v>
      </c>
      <c r="G117" s="17">
        <f t="shared" si="10"/>
        <v>58618</v>
      </c>
      <c r="H117" s="18">
        <f t="shared" si="15"/>
        <v>40761</v>
      </c>
      <c r="I117" s="17">
        <f t="shared" si="11"/>
        <v>0</v>
      </c>
      <c r="J117" s="7">
        <f t="shared" si="16"/>
        <v>24397727</v>
      </c>
      <c r="K117" s="9">
        <f t="shared" si="18"/>
        <v>0</v>
      </c>
    </row>
    <row r="118" spans="1:11" s="1" customFormat="1">
      <c r="A118" s="16">
        <f t="shared" si="12"/>
        <v>9</v>
      </c>
      <c r="B118" s="1">
        <f t="shared" si="13"/>
        <v>105</v>
      </c>
      <c r="C118" s="34"/>
      <c r="D118" s="21">
        <f t="shared" si="17"/>
        <v>0.02</v>
      </c>
      <c r="E118" s="37"/>
      <c r="F118" s="22">
        <f t="shared" si="14"/>
        <v>99379</v>
      </c>
      <c r="G118" s="17">
        <f t="shared" si="10"/>
        <v>58716</v>
      </c>
      <c r="H118" s="18">
        <f t="shared" si="15"/>
        <v>40663</v>
      </c>
      <c r="I118" s="17">
        <f t="shared" si="11"/>
        <v>0</v>
      </c>
      <c r="J118" s="7">
        <f t="shared" si="16"/>
        <v>24339011</v>
      </c>
      <c r="K118" s="9">
        <f t="shared" si="18"/>
        <v>0</v>
      </c>
    </row>
    <row r="119" spans="1:11" s="1" customFormat="1">
      <c r="A119" s="16">
        <f t="shared" si="12"/>
        <v>9</v>
      </c>
      <c r="B119" s="1">
        <f t="shared" si="13"/>
        <v>106</v>
      </c>
      <c r="C119" s="34"/>
      <c r="D119" s="21">
        <f t="shared" si="17"/>
        <v>0.02</v>
      </c>
      <c r="E119" s="37"/>
      <c r="F119" s="22">
        <f t="shared" si="14"/>
        <v>99379</v>
      </c>
      <c r="G119" s="17">
        <f t="shared" si="10"/>
        <v>58814</v>
      </c>
      <c r="H119" s="18">
        <f t="shared" si="15"/>
        <v>40565</v>
      </c>
      <c r="I119" s="17">
        <f t="shared" si="11"/>
        <v>0</v>
      </c>
      <c r="J119" s="7">
        <f t="shared" si="16"/>
        <v>24280197</v>
      </c>
      <c r="K119" s="9">
        <f t="shared" si="18"/>
        <v>0</v>
      </c>
    </row>
    <row r="120" spans="1:11" s="1" customFormat="1">
      <c r="A120" s="16">
        <f t="shared" si="12"/>
        <v>9</v>
      </c>
      <c r="B120" s="1">
        <f t="shared" si="13"/>
        <v>107</v>
      </c>
      <c r="C120" s="34"/>
      <c r="D120" s="21">
        <f t="shared" si="17"/>
        <v>0.02</v>
      </c>
      <c r="E120" s="37"/>
      <c r="F120" s="22">
        <f t="shared" si="14"/>
        <v>99379</v>
      </c>
      <c r="G120" s="17">
        <f t="shared" si="10"/>
        <v>58912</v>
      </c>
      <c r="H120" s="18">
        <f t="shared" si="15"/>
        <v>40467</v>
      </c>
      <c r="I120" s="17">
        <f t="shared" si="11"/>
        <v>0</v>
      </c>
      <c r="J120" s="7">
        <f t="shared" si="16"/>
        <v>24221285</v>
      </c>
      <c r="K120" s="9">
        <f t="shared" si="18"/>
        <v>0</v>
      </c>
    </row>
    <row r="121" spans="1:11" s="2" customFormat="1">
      <c r="A121" s="14">
        <f t="shared" si="12"/>
        <v>9</v>
      </c>
      <c r="B121" s="2">
        <f t="shared" si="13"/>
        <v>108</v>
      </c>
      <c r="C121" s="34"/>
      <c r="D121" s="20">
        <f t="shared" si="17"/>
        <v>0.02</v>
      </c>
      <c r="E121" s="37"/>
      <c r="F121" s="15">
        <f t="shared" si="14"/>
        <v>99379</v>
      </c>
      <c r="G121" s="23">
        <f t="shared" si="10"/>
        <v>59010</v>
      </c>
      <c r="H121" s="15">
        <f t="shared" si="15"/>
        <v>40369</v>
      </c>
      <c r="I121" s="23">
        <f t="shared" si="11"/>
        <v>0</v>
      </c>
      <c r="J121" s="4">
        <f t="shared" si="16"/>
        <v>24162275</v>
      </c>
      <c r="K121" s="3">
        <f t="shared" si="18"/>
        <v>0</v>
      </c>
    </row>
    <row r="122" spans="1:11" s="1" customFormat="1">
      <c r="A122" s="16">
        <f t="shared" si="12"/>
        <v>10</v>
      </c>
      <c r="B122" s="1">
        <f t="shared" si="13"/>
        <v>109</v>
      </c>
      <c r="C122" s="34"/>
      <c r="D122" s="21">
        <f t="shared" si="17"/>
        <v>0.02</v>
      </c>
      <c r="E122" s="37"/>
      <c r="F122" s="22">
        <f t="shared" si="14"/>
        <v>99379</v>
      </c>
      <c r="G122" s="17">
        <f t="shared" si="10"/>
        <v>59109</v>
      </c>
      <c r="H122" s="18">
        <f t="shared" si="15"/>
        <v>40270</v>
      </c>
      <c r="I122" s="17">
        <f t="shared" si="11"/>
        <v>0</v>
      </c>
      <c r="J122" s="7">
        <f t="shared" si="16"/>
        <v>24103166</v>
      </c>
      <c r="K122" s="9">
        <f t="shared" si="18"/>
        <v>0</v>
      </c>
    </row>
    <row r="123" spans="1:11" s="1" customFormat="1">
      <c r="A123" s="16">
        <f t="shared" si="12"/>
        <v>10</v>
      </c>
      <c r="B123" s="1">
        <f t="shared" si="13"/>
        <v>110</v>
      </c>
      <c r="C123" s="34"/>
      <c r="D123" s="21">
        <f t="shared" si="17"/>
        <v>0.02</v>
      </c>
      <c r="E123" s="37"/>
      <c r="F123" s="22">
        <f t="shared" si="14"/>
        <v>99379</v>
      </c>
      <c r="G123" s="17">
        <f t="shared" si="10"/>
        <v>59207</v>
      </c>
      <c r="H123" s="18">
        <f t="shared" si="15"/>
        <v>40172</v>
      </c>
      <c r="I123" s="17">
        <f t="shared" si="11"/>
        <v>0</v>
      </c>
      <c r="J123" s="7">
        <f t="shared" si="16"/>
        <v>24043959</v>
      </c>
      <c r="K123" s="9">
        <f t="shared" si="18"/>
        <v>0</v>
      </c>
    </row>
    <row r="124" spans="1:11" s="1" customFormat="1">
      <c r="A124" s="16">
        <f t="shared" si="12"/>
        <v>10</v>
      </c>
      <c r="B124" s="1">
        <f t="shared" si="13"/>
        <v>111</v>
      </c>
      <c r="C124" s="34"/>
      <c r="D124" s="21">
        <f t="shared" si="17"/>
        <v>0.02</v>
      </c>
      <c r="E124" s="37"/>
      <c r="F124" s="22">
        <f t="shared" si="14"/>
        <v>99379</v>
      </c>
      <c r="G124" s="17">
        <f t="shared" si="10"/>
        <v>59306</v>
      </c>
      <c r="H124" s="18">
        <f t="shared" si="15"/>
        <v>40073</v>
      </c>
      <c r="I124" s="17">
        <f t="shared" si="11"/>
        <v>0</v>
      </c>
      <c r="J124" s="7">
        <f t="shared" si="16"/>
        <v>23984653</v>
      </c>
      <c r="K124" s="9">
        <f t="shared" si="18"/>
        <v>0</v>
      </c>
    </row>
    <row r="125" spans="1:11" s="1" customFormat="1">
      <c r="A125" s="16">
        <f t="shared" si="12"/>
        <v>10</v>
      </c>
      <c r="B125" s="1">
        <f t="shared" si="13"/>
        <v>112</v>
      </c>
      <c r="C125" s="34"/>
      <c r="D125" s="21">
        <f t="shared" si="17"/>
        <v>0.02</v>
      </c>
      <c r="E125" s="37"/>
      <c r="F125" s="22">
        <f t="shared" si="14"/>
        <v>99379</v>
      </c>
      <c r="G125" s="17">
        <f t="shared" si="10"/>
        <v>59405</v>
      </c>
      <c r="H125" s="18">
        <f t="shared" si="15"/>
        <v>39974</v>
      </c>
      <c r="I125" s="17">
        <f t="shared" si="11"/>
        <v>0</v>
      </c>
      <c r="J125" s="7">
        <f t="shared" si="16"/>
        <v>23925248</v>
      </c>
      <c r="K125" s="9">
        <f t="shared" si="18"/>
        <v>0</v>
      </c>
    </row>
    <row r="126" spans="1:11" s="1" customFormat="1">
      <c r="A126" s="16">
        <f t="shared" si="12"/>
        <v>10</v>
      </c>
      <c r="B126" s="1">
        <f t="shared" si="13"/>
        <v>113</v>
      </c>
      <c r="C126" s="34"/>
      <c r="D126" s="21">
        <f t="shared" si="17"/>
        <v>0.02</v>
      </c>
      <c r="E126" s="37"/>
      <c r="F126" s="22">
        <f t="shared" si="14"/>
        <v>99379</v>
      </c>
      <c r="G126" s="17">
        <f t="shared" si="10"/>
        <v>59504</v>
      </c>
      <c r="H126" s="18">
        <f t="shared" si="15"/>
        <v>39875</v>
      </c>
      <c r="I126" s="17">
        <f t="shared" si="11"/>
        <v>0</v>
      </c>
      <c r="J126" s="7">
        <f t="shared" si="16"/>
        <v>23865744</v>
      </c>
      <c r="K126" s="9">
        <f t="shared" si="18"/>
        <v>0</v>
      </c>
    </row>
    <row r="127" spans="1:11" s="1" customFormat="1">
      <c r="A127" s="16">
        <f t="shared" si="12"/>
        <v>10</v>
      </c>
      <c r="B127" s="1">
        <f t="shared" si="13"/>
        <v>114</v>
      </c>
      <c r="C127" s="34"/>
      <c r="D127" s="21">
        <f t="shared" si="17"/>
        <v>0.02</v>
      </c>
      <c r="E127" s="37"/>
      <c r="F127" s="22">
        <f t="shared" si="14"/>
        <v>99379</v>
      </c>
      <c r="G127" s="17">
        <f t="shared" si="10"/>
        <v>59603</v>
      </c>
      <c r="H127" s="18">
        <f t="shared" si="15"/>
        <v>39776</v>
      </c>
      <c r="I127" s="17">
        <f t="shared" si="11"/>
        <v>0</v>
      </c>
      <c r="J127" s="7">
        <f t="shared" si="16"/>
        <v>23806141</v>
      </c>
      <c r="K127" s="9">
        <f t="shared" si="18"/>
        <v>0</v>
      </c>
    </row>
    <row r="128" spans="1:11" s="1" customFormat="1">
      <c r="A128" s="16">
        <f t="shared" si="12"/>
        <v>10</v>
      </c>
      <c r="B128" s="1">
        <f t="shared" si="13"/>
        <v>115</v>
      </c>
      <c r="C128" s="34"/>
      <c r="D128" s="21">
        <f t="shared" si="17"/>
        <v>0.02</v>
      </c>
      <c r="E128" s="37"/>
      <c r="F128" s="22">
        <f t="shared" si="14"/>
        <v>99379</v>
      </c>
      <c r="G128" s="17">
        <f t="shared" si="10"/>
        <v>59702</v>
      </c>
      <c r="H128" s="18">
        <f t="shared" si="15"/>
        <v>39677</v>
      </c>
      <c r="I128" s="17">
        <f t="shared" si="11"/>
        <v>0</v>
      </c>
      <c r="J128" s="7">
        <f t="shared" si="16"/>
        <v>23746439</v>
      </c>
      <c r="K128" s="9">
        <f t="shared" si="18"/>
        <v>0</v>
      </c>
    </row>
    <row r="129" spans="1:11" s="1" customFormat="1">
      <c r="A129" s="16">
        <f t="shared" si="12"/>
        <v>10</v>
      </c>
      <c r="B129" s="1">
        <f t="shared" si="13"/>
        <v>116</v>
      </c>
      <c r="C129" s="34"/>
      <c r="D129" s="21">
        <f t="shared" si="17"/>
        <v>0.02</v>
      </c>
      <c r="E129" s="37"/>
      <c r="F129" s="22">
        <f t="shared" si="14"/>
        <v>99379</v>
      </c>
      <c r="G129" s="17">
        <f t="shared" si="10"/>
        <v>59802</v>
      </c>
      <c r="H129" s="18">
        <f t="shared" si="15"/>
        <v>39577</v>
      </c>
      <c r="I129" s="17">
        <f t="shared" si="11"/>
        <v>0</v>
      </c>
      <c r="J129" s="7">
        <f t="shared" si="16"/>
        <v>23686637</v>
      </c>
      <c r="K129" s="9">
        <f t="shared" si="18"/>
        <v>0</v>
      </c>
    </row>
    <row r="130" spans="1:11" s="1" customFormat="1">
      <c r="A130" s="16">
        <f t="shared" si="12"/>
        <v>10</v>
      </c>
      <c r="B130" s="1">
        <f t="shared" si="13"/>
        <v>117</v>
      </c>
      <c r="C130" s="34"/>
      <c r="D130" s="21">
        <f t="shared" si="17"/>
        <v>0.02</v>
      </c>
      <c r="E130" s="37"/>
      <c r="F130" s="22">
        <f t="shared" si="14"/>
        <v>99379</v>
      </c>
      <c r="G130" s="17">
        <f t="shared" si="10"/>
        <v>59901</v>
      </c>
      <c r="H130" s="18">
        <f t="shared" si="15"/>
        <v>39478</v>
      </c>
      <c r="I130" s="17">
        <f t="shared" si="11"/>
        <v>0</v>
      </c>
      <c r="J130" s="7">
        <f t="shared" si="16"/>
        <v>23626736</v>
      </c>
      <c r="K130" s="9">
        <f t="shared" si="18"/>
        <v>0</v>
      </c>
    </row>
    <row r="131" spans="1:11" s="1" customFormat="1">
      <c r="A131" s="16">
        <f t="shared" si="12"/>
        <v>10</v>
      </c>
      <c r="B131" s="1">
        <f t="shared" si="13"/>
        <v>118</v>
      </c>
      <c r="C131" s="34"/>
      <c r="D131" s="21">
        <f t="shared" si="17"/>
        <v>0.02</v>
      </c>
      <c r="E131" s="37"/>
      <c r="F131" s="22">
        <f t="shared" si="14"/>
        <v>99379</v>
      </c>
      <c r="G131" s="17">
        <f t="shared" si="10"/>
        <v>60001</v>
      </c>
      <c r="H131" s="18">
        <f t="shared" si="15"/>
        <v>39378</v>
      </c>
      <c r="I131" s="17">
        <f t="shared" si="11"/>
        <v>0</v>
      </c>
      <c r="J131" s="7">
        <f t="shared" si="16"/>
        <v>23566735</v>
      </c>
      <c r="K131" s="9">
        <f t="shared" si="18"/>
        <v>0</v>
      </c>
    </row>
    <row r="132" spans="1:11" s="1" customFormat="1">
      <c r="A132" s="16">
        <f t="shared" si="12"/>
        <v>10</v>
      </c>
      <c r="B132" s="1">
        <f t="shared" si="13"/>
        <v>119</v>
      </c>
      <c r="C132" s="34"/>
      <c r="D132" s="21">
        <f t="shared" si="17"/>
        <v>0.02</v>
      </c>
      <c r="E132" s="37"/>
      <c r="F132" s="22">
        <f t="shared" si="14"/>
        <v>99379</v>
      </c>
      <c r="G132" s="17">
        <f t="shared" si="10"/>
        <v>60101</v>
      </c>
      <c r="H132" s="18">
        <f t="shared" si="15"/>
        <v>39278</v>
      </c>
      <c r="I132" s="17">
        <f t="shared" si="11"/>
        <v>0</v>
      </c>
      <c r="J132" s="7">
        <f t="shared" si="16"/>
        <v>23506634</v>
      </c>
      <c r="K132" s="9">
        <f t="shared" si="18"/>
        <v>0</v>
      </c>
    </row>
    <row r="133" spans="1:11" s="2" customFormat="1">
      <c r="A133" s="14">
        <f t="shared" si="12"/>
        <v>10</v>
      </c>
      <c r="B133" s="2">
        <f t="shared" si="13"/>
        <v>120</v>
      </c>
      <c r="C133" s="34"/>
      <c r="D133" s="20">
        <f t="shared" si="17"/>
        <v>0.02</v>
      </c>
      <c r="E133" s="37"/>
      <c r="F133" s="15">
        <f t="shared" si="14"/>
        <v>99379</v>
      </c>
      <c r="G133" s="23">
        <f t="shared" si="10"/>
        <v>60201</v>
      </c>
      <c r="H133" s="15">
        <f t="shared" si="15"/>
        <v>39178</v>
      </c>
      <c r="I133" s="23">
        <f t="shared" si="11"/>
        <v>0</v>
      </c>
      <c r="J133" s="4">
        <f t="shared" si="16"/>
        <v>23446433</v>
      </c>
      <c r="K133" s="3">
        <f t="shared" si="18"/>
        <v>0</v>
      </c>
    </row>
    <row r="134" spans="1:11" s="1" customFormat="1">
      <c r="A134" s="16">
        <f t="shared" si="12"/>
        <v>11</v>
      </c>
      <c r="B134" s="1">
        <f t="shared" si="13"/>
        <v>121</v>
      </c>
      <c r="C134" s="34"/>
      <c r="D134" s="21">
        <f t="shared" si="17"/>
        <v>0.02</v>
      </c>
      <c r="E134" s="37"/>
      <c r="F134" s="22">
        <f t="shared" si="14"/>
        <v>99379</v>
      </c>
      <c r="G134" s="17">
        <f t="shared" si="10"/>
        <v>60302</v>
      </c>
      <c r="H134" s="18">
        <f t="shared" si="15"/>
        <v>39077</v>
      </c>
      <c r="I134" s="17">
        <f t="shared" si="11"/>
        <v>0</v>
      </c>
      <c r="J134" s="7">
        <f t="shared" si="16"/>
        <v>23386131</v>
      </c>
      <c r="K134" s="9">
        <f t="shared" si="18"/>
        <v>0</v>
      </c>
    </row>
    <row r="135" spans="1:11" s="1" customFormat="1">
      <c r="A135" s="16">
        <f t="shared" si="12"/>
        <v>11</v>
      </c>
      <c r="B135" s="1">
        <f t="shared" si="13"/>
        <v>122</v>
      </c>
      <c r="C135" s="34"/>
      <c r="D135" s="21">
        <f t="shared" si="17"/>
        <v>0.02</v>
      </c>
      <c r="E135" s="37"/>
      <c r="F135" s="22">
        <f t="shared" si="14"/>
        <v>99379</v>
      </c>
      <c r="G135" s="17">
        <f t="shared" si="10"/>
        <v>60402</v>
      </c>
      <c r="H135" s="18">
        <f t="shared" si="15"/>
        <v>38977</v>
      </c>
      <c r="I135" s="17">
        <f t="shared" si="11"/>
        <v>0</v>
      </c>
      <c r="J135" s="7">
        <f t="shared" si="16"/>
        <v>23325729</v>
      </c>
      <c r="K135" s="9">
        <f t="shared" si="18"/>
        <v>0</v>
      </c>
    </row>
    <row r="136" spans="1:11" s="1" customFormat="1">
      <c r="A136" s="16">
        <f t="shared" si="12"/>
        <v>11</v>
      </c>
      <c r="B136" s="1">
        <f t="shared" si="13"/>
        <v>123</v>
      </c>
      <c r="C136" s="34"/>
      <c r="D136" s="21">
        <f t="shared" si="17"/>
        <v>0.02</v>
      </c>
      <c r="E136" s="37"/>
      <c r="F136" s="22">
        <f t="shared" si="14"/>
        <v>99379</v>
      </c>
      <c r="G136" s="17">
        <f t="shared" si="10"/>
        <v>60503</v>
      </c>
      <c r="H136" s="18">
        <f t="shared" si="15"/>
        <v>38876</v>
      </c>
      <c r="I136" s="17">
        <f t="shared" si="11"/>
        <v>0</v>
      </c>
      <c r="J136" s="7">
        <f t="shared" si="16"/>
        <v>23265226</v>
      </c>
      <c r="K136" s="9">
        <f t="shared" si="18"/>
        <v>0</v>
      </c>
    </row>
    <row r="137" spans="1:11" s="1" customFormat="1">
      <c r="A137" s="16">
        <f t="shared" si="12"/>
        <v>11</v>
      </c>
      <c r="B137" s="1">
        <f t="shared" si="13"/>
        <v>124</v>
      </c>
      <c r="C137" s="34"/>
      <c r="D137" s="21">
        <f t="shared" si="17"/>
        <v>0.02</v>
      </c>
      <c r="E137" s="37"/>
      <c r="F137" s="22">
        <f t="shared" si="14"/>
        <v>99379</v>
      </c>
      <c r="G137" s="17">
        <f t="shared" si="10"/>
        <v>60604</v>
      </c>
      <c r="H137" s="18">
        <f t="shared" si="15"/>
        <v>38775</v>
      </c>
      <c r="I137" s="17">
        <f t="shared" si="11"/>
        <v>0</v>
      </c>
      <c r="J137" s="7">
        <f t="shared" si="16"/>
        <v>23204622</v>
      </c>
      <c r="K137" s="9">
        <f t="shared" si="18"/>
        <v>0</v>
      </c>
    </row>
    <row r="138" spans="1:11" s="1" customFormat="1">
      <c r="A138" s="16">
        <f t="shared" si="12"/>
        <v>11</v>
      </c>
      <c r="B138" s="1">
        <f t="shared" si="13"/>
        <v>125</v>
      </c>
      <c r="C138" s="34"/>
      <c r="D138" s="21">
        <f t="shared" si="17"/>
        <v>0.02</v>
      </c>
      <c r="E138" s="37"/>
      <c r="F138" s="22">
        <f t="shared" si="14"/>
        <v>99379</v>
      </c>
      <c r="G138" s="17">
        <f t="shared" si="10"/>
        <v>60705</v>
      </c>
      <c r="H138" s="18">
        <f t="shared" si="15"/>
        <v>38674</v>
      </c>
      <c r="I138" s="17">
        <f t="shared" si="11"/>
        <v>0</v>
      </c>
      <c r="J138" s="7">
        <f t="shared" si="16"/>
        <v>23143917</v>
      </c>
      <c r="K138" s="9">
        <f t="shared" si="18"/>
        <v>0</v>
      </c>
    </row>
    <row r="139" spans="1:11" s="1" customFormat="1">
      <c r="A139" s="16">
        <f t="shared" si="12"/>
        <v>11</v>
      </c>
      <c r="B139" s="1">
        <f t="shared" si="13"/>
        <v>126</v>
      </c>
      <c r="C139" s="34"/>
      <c r="D139" s="21">
        <f t="shared" si="17"/>
        <v>0.02</v>
      </c>
      <c r="E139" s="37"/>
      <c r="F139" s="22">
        <f t="shared" si="14"/>
        <v>99379</v>
      </c>
      <c r="G139" s="17">
        <f t="shared" ref="G139:G202" si="19">IF(F139&gt;=H139,MIN(F139-H139,J138),0)</f>
        <v>60806</v>
      </c>
      <c r="H139" s="18">
        <f t="shared" si="15"/>
        <v>38573</v>
      </c>
      <c r="I139" s="17">
        <f t="shared" ref="I139:I202" si="20">IF(F139&gt;=H139,0,F139-H139)</f>
        <v>0</v>
      </c>
      <c r="J139" s="7">
        <f t="shared" si="16"/>
        <v>23083111</v>
      </c>
      <c r="K139" s="9">
        <f t="shared" si="18"/>
        <v>0</v>
      </c>
    </row>
    <row r="140" spans="1:11" s="1" customFormat="1">
      <c r="A140" s="16">
        <f t="shared" si="12"/>
        <v>11</v>
      </c>
      <c r="B140" s="1">
        <f t="shared" si="13"/>
        <v>127</v>
      </c>
      <c r="C140" s="34"/>
      <c r="D140" s="21">
        <f t="shared" si="17"/>
        <v>0.02</v>
      </c>
      <c r="E140" s="37"/>
      <c r="F140" s="22">
        <f t="shared" si="14"/>
        <v>99379</v>
      </c>
      <c r="G140" s="17">
        <f t="shared" si="19"/>
        <v>60907</v>
      </c>
      <c r="H140" s="18">
        <f t="shared" si="15"/>
        <v>38472</v>
      </c>
      <c r="I140" s="17">
        <f t="shared" si="20"/>
        <v>0</v>
      </c>
      <c r="J140" s="7">
        <f t="shared" si="16"/>
        <v>23022204</v>
      </c>
      <c r="K140" s="9">
        <f t="shared" si="18"/>
        <v>0</v>
      </c>
    </row>
    <row r="141" spans="1:11" s="1" customFormat="1">
      <c r="A141" s="16">
        <f t="shared" ref="A141:A204" si="21">ROUNDUP(B141/12,0)</f>
        <v>11</v>
      </c>
      <c r="B141" s="1">
        <f t="shared" si="13"/>
        <v>128</v>
      </c>
      <c r="C141" s="34"/>
      <c r="D141" s="21">
        <f t="shared" si="17"/>
        <v>0.02</v>
      </c>
      <c r="E141" s="37"/>
      <c r="F141" s="22">
        <f t="shared" si="14"/>
        <v>99379</v>
      </c>
      <c r="G141" s="17">
        <f t="shared" si="19"/>
        <v>61009</v>
      </c>
      <c r="H141" s="18">
        <f t="shared" si="15"/>
        <v>38370</v>
      </c>
      <c r="I141" s="17">
        <f t="shared" si="20"/>
        <v>0</v>
      </c>
      <c r="J141" s="7">
        <f t="shared" si="16"/>
        <v>22961195</v>
      </c>
      <c r="K141" s="9">
        <f t="shared" si="18"/>
        <v>0</v>
      </c>
    </row>
    <row r="142" spans="1:11" s="1" customFormat="1">
      <c r="A142" s="16">
        <f t="shared" si="21"/>
        <v>11</v>
      </c>
      <c r="B142" s="1">
        <f t="shared" ref="B142:B205" si="22">B141+1</f>
        <v>129</v>
      </c>
      <c r="C142" s="34"/>
      <c r="D142" s="21">
        <f t="shared" si="17"/>
        <v>0.02</v>
      </c>
      <c r="E142" s="37"/>
      <c r="F142" s="22">
        <f t="shared" ref="F142:F205" si="23">MIN(J141+H142,IF(AND(C142=0,E142=0),F141,IF(E142=0,ROUNDUP(ABS(PMT(D142/12,$G$7*12+1-B142,J141)),0),E142)))</f>
        <v>99379</v>
      </c>
      <c r="G142" s="17">
        <f t="shared" si="19"/>
        <v>61110</v>
      </c>
      <c r="H142" s="18">
        <f t="shared" ref="H142:H205" si="24">ROUND(J141*D142/12,0)</f>
        <v>38269</v>
      </c>
      <c r="I142" s="17">
        <f t="shared" si="20"/>
        <v>0</v>
      </c>
      <c r="J142" s="7">
        <f t="shared" ref="J142:J205" si="25">J141-G142</f>
        <v>22900085</v>
      </c>
      <c r="K142" s="9">
        <f t="shared" si="18"/>
        <v>0</v>
      </c>
    </row>
    <row r="143" spans="1:11" s="1" customFormat="1">
      <c r="A143" s="16">
        <f t="shared" si="21"/>
        <v>11</v>
      </c>
      <c r="B143" s="1">
        <f t="shared" si="22"/>
        <v>130</v>
      </c>
      <c r="C143" s="34"/>
      <c r="D143" s="21">
        <f t="shared" ref="D143:D206" si="26">IF(C143=0,D142,C143)</f>
        <v>0.02</v>
      </c>
      <c r="E143" s="37"/>
      <c r="F143" s="22">
        <f t="shared" si="23"/>
        <v>99379</v>
      </c>
      <c r="G143" s="17">
        <f t="shared" si="19"/>
        <v>61212</v>
      </c>
      <c r="H143" s="18">
        <f t="shared" si="24"/>
        <v>38167</v>
      </c>
      <c r="I143" s="17">
        <f t="shared" si="20"/>
        <v>0</v>
      </c>
      <c r="J143" s="7">
        <f t="shared" si="25"/>
        <v>22838873</v>
      </c>
      <c r="K143" s="9">
        <f t="shared" ref="K143:K206" si="27">K142+I143</f>
        <v>0</v>
      </c>
    </row>
    <row r="144" spans="1:11" s="1" customFormat="1">
      <c r="A144" s="16">
        <f t="shared" si="21"/>
        <v>11</v>
      </c>
      <c r="B144" s="1">
        <f t="shared" si="22"/>
        <v>131</v>
      </c>
      <c r="C144" s="34"/>
      <c r="D144" s="21">
        <f t="shared" si="26"/>
        <v>0.02</v>
      </c>
      <c r="E144" s="37"/>
      <c r="F144" s="22">
        <f t="shared" si="23"/>
        <v>99379</v>
      </c>
      <c r="G144" s="17">
        <f t="shared" si="19"/>
        <v>61314</v>
      </c>
      <c r="H144" s="18">
        <f t="shared" si="24"/>
        <v>38065</v>
      </c>
      <c r="I144" s="17">
        <f t="shared" si="20"/>
        <v>0</v>
      </c>
      <c r="J144" s="7">
        <f t="shared" si="25"/>
        <v>22777559</v>
      </c>
      <c r="K144" s="9">
        <f t="shared" si="27"/>
        <v>0</v>
      </c>
    </row>
    <row r="145" spans="1:11" s="2" customFormat="1">
      <c r="A145" s="14">
        <f t="shared" si="21"/>
        <v>11</v>
      </c>
      <c r="B145" s="2">
        <f t="shared" si="22"/>
        <v>132</v>
      </c>
      <c r="C145" s="34"/>
      <c r="D145" s="20">
        <f t="shared" si="26"/>
        <v>0.02</v>
      </c>
      <c r="E145" s="37"/>
      <c r="F145" s="15">
        <f t="shared" si="23"/>
        <v>99379</v>
      </c>
      <c r="G145" s="23">
        <f t="shared" si="19"/>
        <v>61416</v>
      </c>
      <c r="H145" s="15">
        <f t="shared" si="24"/>
        <v>37963</v>
      </c>
      <c r="I145" s="23">
        <f t="shared" si="20"/>
        <v>0</v>
      </c>
      <c r="J145" s="4">
        <f t="shared" si="25"/>
        <v>22716143</v>
      </c>
      <c r="K145" s="3">
        <f t="shared" si="27"/>
        <v>0</v>
      </c>
    </row>
    <row r="146" spans="1:11" s="1" customFormat="1">
      <c r="A146" s="16">
        <f t="shared" si="21"/>
        <v>12</v>
      </c>
      <c r="B146" s="1">
        <f t="shared" si="22"/>
        <v>133</v>
      </c>
      <c r="C146" s="34"/>
      <c r="D146" s="21">
        <f t="shared" si="26"/>
        <v>0.02</v>
      </c>
      <c r="E146" s="37"/>
      <c r="F146" s="22">
        <f t="shared" si="23"/>
        <v>99379</v>
      </c>
      <c r="G146" s="17">
        <f t="shared" si="19"/>
        <v>61519</v>
      </c>
      <c r="H146" s="18">
        <f t="shared" si="24"/>
        <v>37860</v>
      </c>
      <c r="I146" s="17">
        <f t="shared" si="20"/>
        <v>0</v>
      </c>
      <c r="J146" s="7">
        <f t="shared" si="25"/>
        <v>22654624</v>
      </c>
      <c r="K146" s="9">
        <f t="shared" si="27"/>
        <v>0</v>
      </c>
    </row>
    <row r="147" spans="1:11" s="1" customFormat="1">
      <c r="A147" s="16">
        <f t="shared" si="21"/>
        <v>12</v>
      </c>
      <c r="B147" s="1">
        <f t="shared" si="22"/>
        <v>134</v>
      </c>
      <c r="C147" s="34"/>
      <c r="D147" s="21">
        <f t="shared" si="26"/>
        <v>0.02</v>
      </c>
      <c r="E147" s="37"/>
      <c r="F147" s="22">
        <f t="shared" si="23"/>
        <v>99379</v>
      </c>
      <c r="G147" s="17">
        <f t="shared" si="19"/>
        <v>61621</v>
      </c>
      <c r="H147" s="18">
        <f t="shared" si="24"/>
        <v>37758</v>
      </c>
      <c r="I147" s="17">
        <f t="shared" si="20"/>
        <v>0</v>
      </c>
      <c r="J147" s="7">
        <f t="shared" si="25"/>
        <v>22593003</v>
      </c>
      <c r="K147" s="9">
        <f t="shared" si="27"/>
        <v>0</v>
      </c>
    </row>
    <row r="148" spans="1:11" s="1" customFormat="1">
      <c r="A148" s="16">
        <f t="shared" si="21"/>
        <v>12</v>
      </c>
      <c r="B148" s="1">
        <f t="shared" si="22"/>
        <v>135</v>
      </c>
      <c r="C148" s="34"/>
      <c r="D148" s="21">
        <f t="shared" si="26"/>
        <v>0.02</v>
      </c>
      <c r="E148" s="37"/>
      <c r="F148" s="22">
        <f t="shared" si="23"/>
        <v>99379</v>
      </c>
      <c r="G148" s="17">
        <f t="shared" si="19"/>
        <v>61724</v>
      </c>
      <c r="H148" s="18">
        <f t="shared" si="24"/>
        <v>37655</v>
      </c>
      <c r="I148" s="17">
        <f t="shared" si="20"/>
        <v>0</v>
      </c>
      <c r="J148" s="7">
        <f t="shared" si="25"/>
        <v>22531279</v>
      </c>
      <c r="K148" s="9">
        <f t="shared" si="27"/>
        <v>0</v>
      </c>
    </row>
    <row r="149" spans="1:11" s="1" customFormat="1">
      <c r="A149" s="16">
        <f t="shared" si="21"/>
        <v>12</v>
      </c>
      <c r="B149" s="1">
        <f t="shared" si="22"/>
        <v>136</v>
      </c>
      <c r="C149" s="34"/>
      <c r="D149" s="21">
        <f t="shared" si="26"/>
        <v>0.02</v>
      </c>
      <c r="E149" s="37"/>
      <c r="F149" s="22">
        <f t="shared" si="23"/>
        <v>99379</v>
      </c>
      <c r="G149" s="17">
        <f t="shared" si="19"/>
        <v>61827</v>
      </c>
      <c r="H149" s="18">
        <f t="shared" si="24"/>
        <v>37552</v>
      </c>
      <c r="I149" s="17">
        <f t="shared" si="20"/>
        <v>0</v>
      </c>
      <c r="J149" s="7">
        <f t="shared" si="25"/>
        <v>22469452</v>
      </c>
      <c r="K149" s="9">
        <f t="shared" si="27"/>
        <v>0</v>
      </c>
    </row>
    <row r="150" spans="1:11" s="1" customFormat="1">
      <c r="A150" s="16">
        <f t="shared" si="21"/>
        <v>12</v>
      </c>
      <c r="B150" s="1">
        <f t="shared" si="22"/>
        <v>137</v>
      </c>
      <c r="C150" s="34"/>
      <c r="D150" s="21">
        <f t="shared" si="26"/>
        <v>0.02</v>
      </c>
      <c r="E150" s="37"/>
      <c r="F150" s="22">
        <f t="shared" si="23"/>
        <v>99379</v>
      </c>
      <c r="G150" s="17">
        <f t="shared" si="19"/>
        <v>61930</v>
      </c>
      <c r="H150" s="18">
        <f t="shared" si="24"/>
        <v>37449</v>
      </c>
      <c r="I150" s="17">
        <f t="shared" si="20"/>
        <v>0</v>
      </c>
      <c r="J150" s="7">
        <f t="shared" si="25"/>
        <v>22407522</v>
      </c>
      <c r="K150" s="9">
        <f t="shared" si="27"/>
        <v>0</v>
      </c>
    </row>
    <row r="151" spans="1:11" s="1" customFormat="1">
      <c r="A151" s="16">
        <f t="shared" si="21"/>
        <v>12</v>
      </c>
      <c r="B151" s="1">
        <f t="shared" si="22"/>
        <v>138</v>
      </c>
      <c r="C151" s="34"/>
      <c r="D151" s="21">
        <f t="shared" si="26"/>
        <v>0.02</v>
      </c>
      <c r="E151" s="37"/>
      <c r="F151" s="22">
        <f t="shared" si="23"/>
        <v>99379</v>
      </c>
      <c r="G151" s="17">
        <f t="shared" si="19"/>
        <v>62033</v>
      </c>
      <c r="H151" s="18">
        <f t="shared" si="24"/>
        <v>37346</v>
      </c>
      <c r="I151" s="17">
        <f t="shared" si="20"/>
        <v>0</v>
      </c>
      <c r="J151" s="7">
        <f t="shared" si="25"/>
        <v>22345489</v>
      </c>
      <c r="K151" s="9">
        <f t="shared" si="27"/>
        <v>0</v>
      </c>
    </row>
    <row r="152" spans="1:11" s="1" customFormat="1">
      <c r="A152" s="16">
        <f t="shared" si="21"/>
        <v>12</v>
      </c>
      <c r="B152" s="1">
        <f t="shared" si="22"/>
        <v>139</v>
      </c>
      <c r="C152" s="34"/>
      <c r="D152" s="21">
        <f t="shared" si="26"/>
        <v>0.02</v>
      </c>
      <c r="E152" s="37"/>
      <c r="F152" s="22">
        <f t="shared" si="23"/>
        <v>99379</v>
      </c>
      <c r="G152" s="17">
        <f t="shared" si="19"/>
        <v>62137</v>
      </c>
      <c r="H152" s="18">
        <f t="shared" si="24"/>
        <v>37242</v>
      </c>
      <c r="I152" s="17">
        <f t="shared" si="20"/>
        <v>0</v>
      </c>
      <c r="J152" s="7">
        <f t="shared" si="25"/>
        <v>22283352</v>
      </c>
      <c r="K152" s="9">
        <f t="shared" si="27"/>
        <v>0</v>
      </c>
    </row>
    <row r="153" spans="1:11" s="1" customFormat="1">
      <c r="A153" s="16">
        <f t="shared" si="21"/>
        <v>12</v>
      </c>
      <c r="B153" s="1">
        <f t="shared" si="22"/>
        <v>140</v>
      </c>
      <c r="C153" s="34"/>
      <c r="D153" s="21">
        <f t="shared" si="26"/>
        <v>0.02</v>
      </c>
      <c r="E153" s="37"/>
      <c r="F153" s="22">
        <f t="shared" si="23"/>
        <v>99379</v>
      </c>
      <c r="G153" s="17">
        <f t="shared" si="19"/>
        <v>62240</v>
      </c>
      <c r="H153" s="18">
        <f t="shared" si="24"/>
        <v>37139</v>
      </c>
      <c r="I153" s="17">
        <f t="shared" si="20"/>
        <v>0</v>
      </c>
      <c r="J153" s="7">
        <f t="shared" si="25"/>
        <v>22221112</v>
      </c>
      <c r="K153" s="9">
        <f t="shared" si="27"/>
        <v>0</v>
      </c>
    </row>
    <row r="154" spans="1:11" s="1" customFormat="1">
      <c r="A154" s="16">
        <f t="shared" si="21"/>
        <v>12</v>
      </c>
      <c r="B154" s="1">
        <f t="shared" si="22"/>
        <v>141</v>
      </c>
      <c r="C154" s="34"/>
      <c r="D154" s="21">
        <f t="shared" si="26"/>
        <v>0.02</v>
      </c>
      <c r="E154" s="37"/>
      <c r="F154" s="22">
        <f t="shared" si="23"/>
        <v>99379</v>
      </c>
      <c r="G154" s="17">
        <f t="shared" si="19"/>
        <v>62344</v>
      </c>
      <c r="H154" s="18">
        <f t="shared" si="24"/>
        <v>37035</v>
      </c>
      <c r="I154" s="17">
        <f t="shared" si="20"/>
        <v>0</v>
      </c>
      <c r="J154" s="7">
        <f t="shared" si="25"/>
        <v>22158768</v>
      </c>
      <c r="K154" s="9">
        <f t="shared" si="27"/>
        <v>0</v>
      </c>
    </row>
    <row r="155" spans="1:11" s="1" customFormat="1">
      <c r="A155" s="16">
        <f t="shared" si="21"/>
        <v>12</v>
      </c>
      <c r="B155" s="1">
        <f t="shared" si="22"/>
        <v>142</v>
      </c>
      <c r="C155" s="34"/>
      <c r="D155" s="21">
        <f t="shared" si="26"/>
        <v>0.02</v>
      </c>
      <c r="E155" s="37"/>
      <c r="F155" s="22">
        <f t="shared" si="23"/>
        <v>99379</v>
      </c>
      <c r="G155" s="17">
        <f t="shared" si="19"/>
        <v>62448</v>
      </c>
      <c r="H155" s="18">
        <f t="shared" si="24"/>
        <v>36931</v>
      </c>
      <c r="I155" s="17">
        <f t="shared" si="20"/>
        <v>0</v>
      </c>
      <c r="J155" s="7">
        <f t="shared" si="25"/>
        <v>22096320</v>
      </c>
      <c r="K155" s="9">
        <f t="shared" si="27"/>
        <v>0</v>
      </c>
    </row>
    <row r="156" spans="1:11" s="1" customFormat="1">
      <c r="A156" s="16">
        <f t="shared" si="21"/>
        <v>12</v>
      </c>
      <c r="B156" s="1">
        <f t="shared" si="22"/>
        <v>143</v>
      </c>
      <c r="C156" s="34"/>
      <c r="D156" s="21">
        <f t="shared" si="26"/>
        <v>0.02</v>
      </c>
      <c r="E156" s="37"/>
      <c r="F156" s="22">
        <f t="shared" si="23"/>
        <v>99379</v>
      </c>
      <c r="G156" s="17">
        <f t="shared" si="19"/>
        <v>62552</v>
      </c>
      <c r="H156" s="18">
        <f t="shared" si="24"/>
        <v>36827</v>
      </c>
      <c r="I156" s="17">
        <f t="shared" si="20"/>
        <v>0</v>
      </c>
      <c r="J156" s="7">
        <f t="shared" si="25"/>
        <v>22033768</v>
      </c>
      <c r="K156" s="9">
        <f t="shared" si="27"/>
        <v>0</v>
      </c>
    </row>
    <row r="157" spans="1:11" s="2" customFormat="1">
      <c r="A157" s="14">
        <f t="shared" si="21"/>
        <v>12</v>
      </c>
      <c r="B157" s="2">
        <f t="shared" si="22"/>
        <v>144</v>
      </c>
      <c r="C157" s="34"/>
      <c r="D157" s="20">
        <f t="shared" si="26"/>
        <v>0.02</v>
      </c>
      <c r="E157" s="37"/>
      <c r="F157" s="15">
        <f t="shared" si="23"/>
        <v>99379</v>
      </c>
      <c r="G157" s="23">
        <f t="shared" si="19"/>
        <v>62656</v>
      </c>
      <c r="H157" s="15">
        <f t="shared" si="24"/>
        <v>36723</v>
      </c>
      <c r="I157" s="23">
        <f t="shared" si="20"/>
        <v>0</v>
      </c>
      <c r="J157" s="4">
        <f t="shared" si="25"/>
        <v>21971112</v>
      </c>
      <c r="K157" s="3">
        <f t="shared" si="27"/>
        <v>0</v>
      </c>
    </row>
    <row r="158" spans="1:11" s="1" customFormat="1">
      <c r="A158" s="16">
        <f t="shared" si="21"/>
        <v>13</v>
      </c>
      <c r="B158" s="1">
        <f t="shared" si="22"/>
        <v>145</v>
      </c>
      <c r="C158" s="34"/>
      <c r="D158" s="21">
        <f t="shared" si="26"/>
        <v>0.02</v>
      </c>
      <c r="E158" s="37"/>
      <c r="F158" s="22">
        <f t="shared" si="23"/>
        <v>99379</v>
      </c>
      <c r="G158" s="17">
        <f t="shared" si="19"/>
        <v>62760</v>
      </c>
      <c r="H158" s="18">
        <f t="shared" si="24"/>
        <v>36619</v>
      </c>
      <c r="I158" s="17">
        <f t="shared" si="20"/>
        <v>0</v>
      </c>
      <c r="J158" s="7">
        <f t="shared" si="25"/>
        <v>21908352</v>
      </c>
      <c r="K158" s="9">
        <f t="shared" si="27"/>
        <v>0</v>
      </c>
    </row>
    <row r="159" spans="1:11" s="1" customFormat="1">
      <c r="A159" s="16">
        <f t="shared" si="21"/>
        <v>13</v>
      </c>
      <c r="B159" s="1">
        <f t="shared" si="22"/>
        <v>146</v>
      </c>
      <c r="C159" s="34"/>
      <c r="D159" s="21">
        <f t="shared" si="26"/>
        <v>0.02</v>
      </c>
      <c r="E159" s="37"/>
      <c r="F159" s="22">
        <f t="shared" si="23"/>
        <v>99379</v>
      </c>
      <c r="G159" s="17">
        <f t="shared" si="19"/>
        <v>62865</v>
      </c>
      <c r="H159" s="18">
        <f t="shared" si="24"/>
        <v>36514</v>
      </c>
      <c r="I159" s="17">
        <f t="shared" si="20"/>
        <v>0</v>
      </c>
      <c r="J159" s="7">
        <f t="shared" si="25"/>
        <v>21845487</v>
      </c>
      <c r="K159" s="9">
        <f t="shared" si="27"/>
        <v>0</v>
      </c>
    </row>
    <row r="160" spans="1:11" s="1" customFormat="1">
      <c r="A160" s="16">
        <f t="shared" si="21"/>
        <v>13</v>
      </c>
      <c r="B160" s="1">
        <f t="shared" si="22"/>
        <v>147</v>
      </c>
      <c r="C160" s="34"/>
      <c r="D160" s="21">
        <f t="shared" si="26"/>
        <v>0.02</v>
      </c>
      <c r="E160" s="37"/>
      <c r="F160" s="22">
        <f t="shared" si="23"/>
        <v>99379</v>
      </c>
      <c r="G160" s="17">
        <f t="shared" si="19"/>
        <v>62970</v>
      </c>
      <c r="H160" s="18">
        <f t="shared" si="24"/>
        <v>36409</v>
      </c>
      <c r="I160" s="17">
        <f t="shared" si="20"/>
        <v>0</v>
      </c>
      <c r="J160" s="7">
        <f t="shared" si="25"/>
        <v>21782517</v>
      </c>
      <c r="K160" s="9">
        <f t="shared" si="27"/>
        <v>0</v>
      </c>
    </row>
    <row r="161" spans="1:11" s="1" customFormat="1">
      <c r="A161" s="16">
        <f t="shared" si="21"/>
        <v>13</v>
      </c>
      <c r="B161" s="1">
        <f t="shared" si="22"/>
        <v>148</v>
      </c>
      <c r="C161" s="34"/>
      <c r="D161" s="21">
        <f t="shared" si="26"/>
        <v>0.02</v>
      </c>
      <c r="E161" s="37"/>
      <c r="F161" s="22">
        <f t="shared" si="23"/>
        <v>99379</v>
      </c>
      <c r="G161" s="17">
        <f t="shared" si="19"/>
        <v>63075</v>
      </c>
      <c r="H161" s="18">
        <f t="shared" si="24"/>
        <v>36304</v>
      </c>
      <c r="I161" s="17">
        <f t="shared" si="20"/>
        <v>0</v>
      </c>
      <c r="J161" s="7">
        <f t="shared" si="25"/>
        <v>21719442</v>
      </c>
      <c r="K161" s="9">
        <f t="shared" si="27"/>
        <v>0</v>
      </c>
    </row>
    <row r="162" spans="1:11" s="1" customFormat="1">
      <c r="A162" s="16">
        <f t="shared" si="21"/>
        <v>13</v>
      </c>
      <c r="B162" s="1">
        <f t="shared" si="22"/>
        <v>149</v>
      </c>
      <c r="C162" s="34"/>
      <c r="D162" s="21">
        <f t="shared" si="26"/>
        <v>0.02</v>
      </c>
      <c r="E162" s="37"/>
      <c r="F162" s="22">
        <f t="shared" si="23"/>
        <v>99379</v>
      </c>
      <c r="G162" s="17">
        <f t="shared" si="19"/>
        <v>63180</v>
      </c>
      <c r="H162" s="18">
        <f t="shared" si="24"/>
        <v>36199</v>
      </c>
      <c r="I162" s="17">
        <f t="shared" si="20"/>
        <v>0</v>
      </c>
      <c r="J162" s="7">
        <f t="shared" si="25"/>
        <v>21656262</v>
      </c>
      <c r="K162" s="9">
        <f t="shared" si="27"/>
        <v>0</v>
      </c>
    </row>
    <row r="163" spans="1:11" s="1" customFormat="1">
      <c r="A163" s="16">
        <f t="shared" si="21"/>
        <v>13</v>
      </c>
      <c r="B163" s="1">
        <f t="shared" si="22"/>
        <v>150</v>
      </c>
      <c r="C163" s="34"/>
      <c r="D163" s="21">
        <f t="shared" si="26"/>
        <v>0.02</v>
      </c>
      <c r="E163" s="37"/>
      <c r="F163" s="22">
        <f t="shared" si="23"/>
        <v>99379</v>
      </c>
      <c r="G163" s="17">
        <f t="shared" si="19"/>
        <v>63285</v>
      </c>
      <c r="H163" s="18">
        <f t="shared" si="24"/>
        <v>36094</v>
      </c>
      <c r="I163" s="17">
        <f t="shared" si="20"/>
        <v>0</v>
      </c>
      <c r="J163" s="7">
        <f t="shared" si="25"/>
        <v>21592977</v>
      </c>
      <c r="K163" s="9">
        <f t="shared" si="27"/>
        <v>0</v>
      </c>
    </row>
    <row r="164" spans="1:11" s="1" customFormat="1">
      <c r="A164" s="16">
        <f t="shared" si="21"/>
        <v>13</v>
      </c>
      <c r="B164" s="1">
        <f t="shared" si="22"/>
        <v>151</v>
      </c>
      <c r="C164" s="34"/>
      <c r="D164" s="21">
        <f t="shared" si="26"/>
        <v>0.02</v>
      </c>
      <c r="E164" s="37"/>
      <c r="F164" s="22">
        <f t="shared" si="23"/>
        <v>99379</v>
      </c>
      <c r="G164" s="17">
        <f t="shared" si="19"/>
        <v>63391</v>
      </c>
      <c r="H164" s="18">
        <f t="shared" si="24"/>
        <v>35988</v>
      </c>
      <c r="I164" s="17">
        <f t="shared" si="20"/>
        <v>0</v>
      </c>
      <c r="J164" s="7">
        <f t="shared" si="25"/>
        <v>21529586</v>
      </c>
      <c r="K164" s="9">
        <f t="shared" si="27"/>
        <v>0</v>
      </c>
    </row>
    <row r="165" spans="1:11" s="1" customFormat="1">
      <c r="A165" s="16">
        <f t="shared" si="21"/>
        <v>13</v>
      </c>
      <c r="B165" s="1">
        <f t="shared" si="22"/>
        <v>152</v>
      </c>
      <c r="C165" s="34"/>
      <c r="D165" s="21">
        <f t="shared" si="26"/>
        <v>0.02</v>
      </c>
      <c r="E165" s="37"/>
      <c r="F165" s="22">
        <f t="shared" si="23"/>
        <v>99379</v>
      </c>
      <c r="G165" s="17">
        <f t="shared" si="19"/>
        <v>63496</v>
      </c>
      <c r="H165" s="18">
        <f t="shared" si="24"/>
        <v>35883</v>
      </c>
      <c r="I165" s="17">
        <f t="shared" si="20"/>
        <v>0</v>
      </c>
      <c r="J165" s="7">
        <f t="shared" si="25"/>
        <v>21466090</v>
      </c>
      <c r="K165" s="9">
        <f t="shared" si="27"/>
        <v>0</v>
      </c>
    </row>
    <row r="166" spans="1:11" s="1" customFormat="1">
      <c r="A166" s="16">
        <f t="shared" si="21"/>
        <v>13</v>
      </c>
      <c r="B166" s="1">
        <f t="shared" si="22"/>
        <v>153</v>
      </c>
      <c r="C166" s="34"/>
      <c r="D166" s="21">
        <f t="shared" si="26"/>
        <v>0.02</v>
      </c>
      <c r="E166" s="37"/>
      <c r="F166" s="22">
        <f t="shared" si="23"/>
        <v>99379</v>
      </c>
      <c r="G166" s="17">
        <f t="shared" si="19"/>
        <v>63602</v>
      </c>
      <c r="H166" s="18">
        <f t="shared" si="24"/>
        <v>35777</v>
      </c>
      <c r="I166" s="17">
        <f t="shared" si="20"/>
        <v>0</v>
      </c>
      <c r="J166" s="7">
        <f t="shared" si="25"/>
        <v>21402488</v>
      </c>
      <c r="K166" s="9">
        <f t="shared" si="27"/>
        <v>0</v>
      </c>
    </row>
    <row r="167" spans="1:11" s="1" customFormat="1">
      <c r="A167" s="16">
        <f t="shared" si="21"/>
        <v>13</v>
      </c>
      <c r="B167" s="1">
        <f t="shared" si="22"/>
        <v>154</v>
      </c>
      <c r="C167" s="34"/>
      <c r="D167" s="21">
        <f t="shared" si="26"/>
        <v>0.02</v>
      </c>
      <c r="E167" s="37"/>
      <c r="F167" s="22">
        <f t="shared" si="23"/>
        <v>99379</v>
      </c>
      <c r="G167" s="17">
        <f t="shared" si="19"/>
        <v>63708</v>
      </c>
      <c r="H167" s="18">
        <f t="shared" si="24"/>
        <v>35671</v>
      </c>
      <c r="I167" s="17">
        <f t="shared" si="20"/>
        <v>0</v>
      </c>
      <c r="J167" s="7">
        <f t="shared" si="25"/>
        <v>21338780</v>
      </c>
      <c r="K167" s="9">
        <f t="shared" si="27"/>
        <v>0</v>
      </c>
    </row>
    <row r="168" spans="1:11" s="1" customFormat="1">
      <c r="A168" s="16">
        <f t="shared" si="21"/>
        <v>13</v>
      </c>
      <c r="B168" s="1">
        <f t="shared" si="22"/>
        <v>155</v>
      </c>
      <c r="C168" s="34"/>
      <c r="D168" s="21">
        <f t="shared" si="26"/>
        <v>0.02</v>
      </c>
      <c r="E168" s="37"/>
      <c r="F168" s="22">
        <f t="shared" si="23"/>
        <v>99379</v>
      </c>
      <c r="G168" s="17">
        <f t="shared" si="19"/>
        <v>63814</v>
      </c>
      <c r="H168" s="18">
        <f t="shared" si="24"/>
        <v>35565</v>
      </c>
      <c r="I168" s="17">
        <f t="shared" si="20"/>
        <v>0</v>
      </c>
      <c r="J168" s="7">
        <f t="shared" si="25"/>
        <v>21274966</v>
      </c>
      <c r="K168" s="9">
        <f t="shared" si="27"/>
        <v>0</v>
      </c>
    </row>
    <row r="169" spans="1:11" s="2" customFormat="1">
      <c r="A169" s="14">
        <f t="shared" si="21"/>
        <v>13</v>
      </c>
      <c r="B169" s="2">
        <f t="shared" si="22"/>
        <v>156</v>
      </c>
      <c r="C169" s="34"/>
      <c r="D169" s="20">
        <f t="shared" si="26"/>
        <v>0.02</v>
      </c>
      <c r="E169" s="37"/>
      <c r="F169" s="15">
        <f t="shared" si="23"/>
        <v>99379</v>
      </c>
      <c r="G169" s="23">
        <f t="shared" si="19"/>
        <v>63921</v>
      </c>
      <c r="H169" s="15">
        <f t="shared" si="24"/>
        <v>35458</v>
      </c>
      <c r="I169" s="23">
        <f t="shared" si="20"/>
        <v>0</v>
      </c>
      <c r="J169" s="4">
        <f t="shared" si="25"/>
        <v>21211045</v>
      </c>
      <c r="K169" s="3">
        <f t="shared" si="27"/>
        <v>0</v>
      </c>
    </row>
    <row r="170" spans="1:11" s="1" customFormat="1">
      <c r="A170" s="16">
        <f t="shared" si="21"/>
        <v>14</v>
      </c>
      <c r="B170" s="1">
        <f t="shared" si="22"/>
        <v>157</v>
      </c>
      <c r="C170" s="34"/>
      <c r="D170" s="21">
        <f t="shared" si="26"/>
        <v>0.02</v>
      </c>
      <c r="E170" s="37"/>
      <c r="F170" s="22">
        <f t="shared" si="23"/>
        <v>99379</v>
      </c>
      <c r="G170" s="17">
        <f t="shared" si="19"/>
        <v>64027</v>
      </c>
      <c r="H170" s="18">
        <f t="shared" si="24"/>
        <v>35352</v>
      </c>
      <c r="I170" s="17">
        <f t="shared" si="20"/>
        <v>0</v>
      </c>
      <c r="J170" s="7">
        <f t="shared" si="25"/>
        <v>21147018</v>
      </c>
      <c r="K170" s="9">
        <f t="shared" si="27"/>
        <v>0</v>
      </c>
    </row>
    <row r="171" spans="1:11" s="1" customFormat="1">
      <c r="A171" s="16">
        <f t="shared" si="21"/>
        <v>14</v>
      </c>
      <c r="B171" s="1">
        <f t="shared" si="22"/>
        <v>158</v>
      </c>
      <c r="C171" s="34"/>
      <c r="D171" s="21">
        <f t="shared" si="26"/>
        <v>0.02</v>
      </c>
      <c r="E171" s="37"/>
      <c r="F171" s="22">
        <f t="shared" si="23"/>
        <v>99379</v>
      </c>
      <c r="G171" s="17">
        <f t="shared" si="19"/>
        <v>64134</v>
      </c>
      <c r="H171" s="18">
        <f t="shared" si="24"/>
        <v>35245</v>
      </c>
      <c r="I171" s="17">
        <f t="shared" si="20"/>
        <v>0</v>
      </c>
      <c r="J171" s="7">
        <f t="shared" si="25"/>
        <v>21082884</v>
      </c>
      <c r="K171" s="9">
        <f t="shared" si="27"/>
        <v>0</v>
      </c>
    </row>
    <row r="172" spans="1:11" s="1" customFormat="1">
      <c r="A172" s="16">
        <f t="shared" si="21"/>
        <v>14</v>
      </c>
      <c r="B172" s="1">
        <f t="shared" si="22"/>
        <v>159</v>
      </c>
      <c r="C172" s="34"/>
      <c r="D172" s="21">
        <f t="shared" si="26"/>
        <v>0.02</v>
      </c>
      <c r="E172" s="37"/>
      <c r="F172" s="22">
        <f t="shared" si="23"/>
        <v>99379</v>
      </c>
      <c r="G172" s="17">
        <f t="shared" si="19"/>
        <v>64241</v>
      </c>
      <c r="H172" s="18">
        <f t="shared" si="24"/>
        <v>35138</v>
      </c>
      <c r="I172" s="17">
        <f t="shared" si="20"/>
        <v>0</v>
      </c>
      <c r="J172" s="7">
        <f t="shared" si="25"/>
        <v>21018643</v>
      </c>
      <c r="K172" s="9">
        <f t="shared" si="27"/>
        <v>0</v>
      </c>
    </row>
    <row r="173" spans="1:11" s="1" customFormat="1">
      <c r="A173" s="16">
        <f t="shared" si="21"/>
        <v>14</v>
      </c>
      <c r="B173" s="1">
        <f t="shared" si="22"/>
        <v>160</v>
      </c>
      <c r="C173" s="34"/>
      <c r="D173" s="21">
        <f t="shared" si="26"/>
        <v>0.02</v>
      </c>
      <c r="E173" s="37"/>
      <c r="F173" s="22">
        <f t="shared" si="23"/>
        <v>99379</v>
      </c>
      <c r="G173" s="17">
        <f t="shared" si="19"/>
        <v>64348</v>
      </c>
      <c r="H173" s="18">
        <f t="shared" si="24"/>
        <v>35031</v>
      </c>
      <c r="I173" s="17">
        <f t="shared" si="20"/>
        <v>0</v>
      </c>
      <c r="J173" s="7">
        <f t="shared" si="25"/>
        <v>20954295</v>
      </c>
      <c r="K173" s="9">
        <f t="shared" si="27"/>
        <v>0</v>
      </c>
    </row>
    <row r="174" spans="1:11" s="1" customFormat="1">
      <c r="A174" s="16">
        <f t="shared" si="21"/>
        <v>14</v>
      </c>
      <c r="B174" s="1">
        <f t="shared" si="22"/>
        <v>161</v>
      </c>
      <c r="C174" s="34"/>
      <c r="D174" s="21">
        <f t="shared" si="26"/>
        <v>0.02</v>
      </c>
      <c r="E174" s="37"/>
      <c r="F174" s="22">
        <f t="shared" si="23"/>
        <v>99379</v>
      </c>
      <c r="G174" s="17">
        <f t="shared" si="19"/>
        <v>64455</v>
      </c>
      <c r="H174" s="18">
        <f t="shared" si="24"/>
        <v>34924</v>
      </c>
      <c r="I174" s="17">
        <f t="shared" si="20"/>
        <v>0</v>
      </c>
      <c r="J174" s="7">
        <f t="shared" si="25"/>
        <v>20889840</v>
      </c>
      <c r="K174" s="9">
        <f t="shared" si="27"/>
        <v>0</v>
      </c>
    </row>
    <row r="175" spans="1:11" s="1" customFormat="1">
      <c r="A175" s="16">
        <f t="shared" si="21"/>
        <v>14</v>
      </c>
      <c r="B175" s="1">
        <f t="shared" si="22"/>
        <v>162</v>
      </c>
      <c r="C175" s="34"/>
      <c r="D175" s="21">
        <f t="shared" si="26"/>
        <v>0.02</v>
      </c>
      <c r="E175" s="37"/>
      <c r="F175" s="22">
        <f t="shared" si="23"/>
        <v>99379</v>
      </c>
      <c r="G175" s="17">
        <f t="shared" si="19"/>
        <v>64563</v>
      </c>
      <c r="H175" s="18">
        <f t="shared" si="24"/>
        <v>34816</v>
      </c>
      <c r="I175" s="17">
        <f t="shared" si="20"/>
        <v>0</v>
      </c>
      <c r="J175" s="7">
        <f t="shared" si="25"/>
        <v>20825277</v>
      </c>
      <c r="K175" s="9">
        <f t="shared" si="27"/>
        <v>0</v>
      </c>
    </row>
    <row r="176" spans="1:11" s="1" customFormat="1">
      <c r="A176" s="16">
        <f t="shared" si="21"/>
        <v>14</v>
      </c>
      <c r="B176" s="1">
        <f t="shared" si="22"/>
        <v>163</v>
      </c>
      <c r="C176" s="34"/>
      <c r="D176" s="21">
        <f t="shared" si="26"/>
        <v>0.02</v>
      </c>
      <c r="E176" s="37"/>
      <c r="F176" s="22">
        <f t="shared" si="23"/>
        <v>99379</v>
      </c>
      <c r="G176" s="17">
        <f t="shared" si="19"/>
        <v>64670</v>
      </c>
      <c r="H176" s="18">
        <f t="shared" si="24"/>
        <v>34709</v>
      </c>
      <c r="I176" s="17">
        <f t="shared" si="20"/>
        <v>0</v>
      </c>
      <c r="J176" s="7">
        <f t="shared" si="25"/>
        <v>20760607</v>
      </c>
      <c r="K176" s="9">
        <f t="shared" si="27"/>
        <v>0</v>
      </c>
    </row>
    <row r="177" spans="1:11" s="1" customFormat="1">
      <c r="A177" s="16">
        <f t="shared" si="21"/>
        <v>14</v>
      </c>
      <c r="B177" s="1">
        <f t="shared" si="22"/>
        <v>164</v>
      </c>
      <c r="C177" s="34"/>
      <c r="D177" s="21">
        <f t="shared" si="26"/>
        <v>0.02</v>
      </c>
      <c r="E177" s="37"/>
      <c r="F177" s="22">
        <f t="shared" si="23"/>
        <v>99379</v>
      </c>
      <c r="G177" s="17">
        <f t="shared" si="19"/>
        <v>64778</v>
      </c>
      <c r="H177" s="18">
        <f t="shared" si="24"/>
        <v>34601</v>
      </c>
      <c r="I177" s="17">
        <f t="shared" si="20"/>
        <v>0</v>
      </c>
      <c r="J177" s="7">
        <f t="shared" si="25"/>
        <v>20695829</v>
      </c>
      <c r="K177" s="9">
        <f t="shared" si="27"/>
        <v>0</v>
      </c>
    </row>
    <row r="178" spans="1:11" s="1" customFormat="1">
      <c r="A178" s="16">
        <f t="shared" si="21"/>
        <v>14</v>
      </c>
      <c r="B178" s="1">
        <f t="shared" si="22"/>
        <v>165</v>
      </c>
      <c r="C178" s="34"/>
      <c r="D178" s="21">
        <f t="shared" si="26"/>
        <v>0.02</v>
      </c>
      <c r="E178" s="37"/>
      <c r="F178" s="22">
        <f t="shared" si="23"/>
        <v>99379</v>
      </c>
      <c r="G178" s="17">
        <f t="shared" si="19"/>
        <v>64886</v>
      </c>
      <c r="H178" s="18">
        <f t="shared" si="24"/>
        <v>34493</v>
      </c>
      <c r="I178" s="17">
        <f t="shared" si="20"/>
        <v>0</v>
      </c>
      <c r="J178" s="7">
        <f t="shared" si="25"/>
        <v>20630943</v>
      </c>
      <c r="K178" s="9">
        <f t="shared" si="27"/>
        <v>0</v>
      </c>
    </row>
    <row r="179" spans="1:11" s="1" customFormat="1">
      <c r="A179" s="16">
        <f t="shared" si="21"/>
        <v>14</v>
      </c>
      <c r="B179" s="1">
        <f t="shared" si="22"/>
        <v>166</v>
      </c>
      <c r="C179" s="34"/>
      <c r="D179" s="21">
        <f t="shared" si="26"/>
        <v>0.02</v>
      </c>
      <c r="E179" s="37"/>
      <c r="F179" s="22">
        <f t="shared" si="23"/>
        <v>99379</v>
      </c>
      <c r="G179" s="17">
        <f t="shared" si="19"/>
        <v>64994</v>
      </c>
      <c r="H179" s="18">
        <f t="shared" si="24"/>
        <v>34385</v>
      </c>
      <c r="I179" s="17">
        <f t="shared" si="20"/>
        <v>0</v>
      </c>
      <c r="J179" s="7">
        <f t="shared" si="25"/>
        <v>20565949</v>
      </c>
      <c r="K179" s="9">
        <f t="shared" si="27"/>
        <v>0</v>
      </c>
    </row>
    <row r="180" spans="1:11" s="1" customFormat="1">
      <c r="A180" s="16">
        <f t="shared" si="21"/>
        <v>14</v>
      </c>
      <c r="B180" s="1">
        <f t="shared" si="22"/>
        <v>167</v>
      </c>
      <c r="C180" s="34"/>
      <c r="D180" s="21">
        <f t="shared" si="26"/>
        <v>0.02</v>
      </c>
      <c r="E180" s="37"/>
      <c r="F180" s="22">
        <f t="shared" si="23"/>
        <v>99379</v>
      </c>
      <c r="G180" s="17">
        <f t="shared" si="19"/>
        <v>65102</v>
      </c>
      <c r="H180" s="18">
        <f t="shared" si="24"/>
        <v>34277</v>
      </c>
      <c r="I180" s="17">
        <f t="shared" si="20"/>
        <v>0</v>
      </c>
      <c r="J180" s="7">
        <f t="shared" si="25"/>
        <v>20500847</v>
      </c>
      <c r="K180" s="9">
        <f t="shared" si="27"/>
        <v>0</v>
      </c>
    </row>
    <row r="181" spans="1:11" s="2" customFormat="1">
      <c r="A181" s="14">
        <f t="shared" si="21"/>
        <v>14</v>
      </c>
      <c r="B181" s="2">
        <f t="shared" si="22"/>
        <v>168</v>
      </c>
      <c r="C181" s="34"/>
      <c r="D181" s="20">
        <f t="shared" si="26"/>
        <v>0.02</v>
      </c>
      <c r="E181" s="37"/>
      <c r="F181" s="15">
        <f t="shared" si="23"/>
        <v>99379</v>
      </c>
      <c r="G181" s="23">
        <f t="shared" si="19"/>
        <v>65211</v>
      </c>
      <c r="H181" s="15">
        <f t="shared" si="24"/>
        <v>34168</v>
      </c>
      <c r="I181" s="23">
        <f t="shared" si="20"/>
        <v>0</v>
      </c>
      <c r="J181" s="4">
        <f t="shared" si="25"/>
        <v>20435636</v>
      </c>
      <c r="K181" s="3">
        <f t="shared" si="27"/>
        <v>0</v>
      </c>
    </row>
    <row r="182" spans="1:11" s="1" customFormat="1">
      <c r="A182" s="16">
        <f t="shared" si="21"/>
        <v>15</v>
      </c>
      <c r="B182" s="1">
        <f t="shared" si="22"/>
        <v>169</v>
      </c>
      <c r="C182" s="34"/>
      <c r="D182" s="21">
        <f t="shared" si="26"/>
        <v>0.02</v>
      </c>
      <c r="E182" s="37"/>
      <c r="F182" s="22">
        <f t="shared" si="23"/>
        <v>99379</v>
      </c>
      <c r="G182" s="17">
        <f t="shared" si="19"/>
        <v>65320</v>
      </c>
      <c r="H182" s="18">
        <f t="shared" si="24"/>
        <v>34059</v>
      </c>
      <c r="I182" s="17">
        <f t="shared" si="20"/>
        <v>0</v>
      </c>
      <c r="J182" s="7">
        <f t="shared" si="25"/>
        <v>20370316</v>
      </c>
      <c r="K182" s="9">
        <f t="shared" si="27"/>
        <v>0</v>
      </c>
    </row>
    <row r="183" spans="1:11" s="1" customFormat="1">
      <c r="A183" s="16">
        <f t="shared" si="21"/>
        <v>15</v>
      </c>
      <c r="B183" s="1">
        <f t="shared" si="22"/>
        <v>170</v>
      </c>
      <c r="C183" s="34"/>
      <c r="D183" s="21">
        <f t="shared" si="26"/>
        <v>0.02</v>
      </c>
      <c r="E183" s="37"/>
      <c r="F183" s="22">
        <f t="shared" si="23"/>
        <v>99379</v>
      </c>
      <c r="G183" s="17">
        <f t="shared" si="19"/>
        <v>65428</v>
      </c>
      <c r="H183" s="18">
        <f t="shared" si="24"/>
        <v>33951</v>
      </c>
      <c r="I183" s="17">
        <f t="shared" si="20"/>
        <v>0</v>
      </c>
      <c r="J183" s="7">
        <f t="shared" si="25"/>
        <v>20304888</v>
      </c>
      <c r="K183" s="9">
        <f t="shared" si="27"/>
        <v>0</v>
      </c>
    </row>
    <row r="184" spans="1:11" s="1" customFormat="1">
      <c r="A184" s="16">
        <f t="shared" si="21"/>
        <v>15</v>
      </c>
      <c r="B184" s="1">
        <f t="shared" si="22"/>
        <v>171</v>
      </c>
      <c r="C184" s="34"/>
      <c r="D184" s="21">
        <f t="shared" si="26"/>
        <v>0.02</v>
      </c>
      <c r="E184" s="37"/>
      <c r="F184" s="22">
        <f t="shared" si="23"/>
        <v>99379</v>
      </c>
      <c r="G184" s="17">
        <f t="shared" si="19"/>
        <v>65538</v>
      </c>
      <c r="H184" s="18">
        <f t="shared" si="24"/>
        <v>33841</v>
      </c>
      <c r="I184" s="17">
        <f t="shared" si="20"/>
        <v>0</v>
      </c>
      <c r="J184" s="7">
        <f t="shared" si="25"/>
        <v>20239350</v>
      </c>
      <c r="K184" s="9">
        <f t="shared" si="27"/>
        <v>0</v>
      </c>
    </row>
    <row r="185" spans="1:11" s="1" customFormat="1">
      <c r="A185" s="16">
        <f t="shared" si="21"/>
        <v>15</v>
      </c>
      <c r="B185" s="1">
        <f t="shared" si="22"/>
        <v>172</v>
      </c>
      <c r="C185" s="34"/>
      <c r="D185" s="21">
        <f t="shared" si="26"/>
        <v>0.02</v>
      </c>
      <c r="E185" s="37"/>
      <c r="F185" s="22">
        <f t="shared" si="23"/>
        <v>99379</v>
      </c>
      <c r="G185" s="17">
        <f t="shared" si="19"/>
        <v>65647</v>
      </c>
      <c r="H185" s="18">
        <f t="shared" si="24"/>
        <v>33732</v>
      </c>
      <c r="I185" s="17">
        <f t="shared" si="20"/>
        <v>0</v>
      </c>
      <c r="J185" s="7">
        <f t="shared" si="25"/>
        <v>20173703</v>
      </c>
      <c r="K185" s="9">
        <f t="shared" si="27"/>
        <v>0</v>
      </c>
    </row>
    <row r="186" spans="1:11" s="1" customFormat="1">
      <c r="A186" s="16">
        <f t="shared" si="21"/>
        <v>15</v>
      </c>
      <c r="B186" s="1">
        <f t="shared" si="22"/>
        <v>173</v>
      </c>
      <c r="C186" s="34"/>
      <c r="D186" s="21">
        <f t="shared" si="26"/>
        <v>0.02</v>
      </c>
      <c r="E186" s="37"/>
      <c r="F186" s="22">
        <f t="shared" si="23"/>
        <v>99379</v>
      </c>
      <c r="G186" s="17">
        <f t="shared" si="19"/>
        <v>65756</v>
      </c>
      <c r="H186" s="18">
        <f t="shared" si="24"/>
        <v>33623</v>
      </c>
      <c r="I186" s="17">
        <f t="shared" si="20"/>
        <v>0</v>
      </c>
      <c r="J186" s="7">
        <f t="shared" si="25"/>
        <v>20107947</v>
      </c>
      <c r="K186" s="9">
        <f t="shared" si="27"/>
        <v>0</v>
      </c>
    </row>
    <row r="187" spans="1:11" s="1" customFormat="1">
      <c r="A187" s="16">
        <f t="shared" si="21"/>
        <v>15</v>
      </c>
      <c r="B187" s="1">
        <f t="shared" si="22"/>
        <v>174</v>
      </c>
      <c r="C187" s="34"/>
      <c r="D187" s="21">
        <f t="shared" si="26"/>
        <v>0.02</v>
      </c>
      <c r="E187" s="37"/>
      <c r="F187" s="22">
        <f t="shared" si="23"/>
        <v>99379</v>
      </c>
      <c r="G187" s="17">
        <f t="shared" si="19"/>
        <v>65866</v>
      </c>
      <c r="H187" s="18">
        <f t="shared" si="24"/>
        <v>33513</v>
      </c>
      <c r="I187" s="17">
        <f t="shared" si="20"/>
        <v>0</v>
      </c>
      <c r="J187" s="7">
        <f t="shared" si="25"/>
        <v>20042081</v>
      </c>
      <c r="K187" s="9">
        <f t="shared" si="27"/>
        <v>0</v>
      </c>
    </row>
    <row r="188" spans="1:11" s="1" customFormat="1">
      <c r="A188" s="16">
        <f t="shared" si="21"/>
        <v>15</v>
      </c>
      <c r="B188" s="1">
        <f t="shared" si="22"/>
        <v>175</v>
      </c>
      <c r="C188" s="34"/>
      <c r="D188" s="21">
        <f t="shared" si="26"/>
        <v>0.02</v>
      </c>
      <c r="E188" s="37"/>
      <c r="F188" s="22">
        <f t="shared" si="23"/>
        <v>99379</v>
      </c>
      <c r="G188" s="17">
        <f t="shared" si="19"/>
        <v>65976</v>
      </c>
      <c r="H188" s="18">
        <f t="shared" si="24"/>
        <v>33403</v>
      </c>
      <c r="I188" s="17">
        <f t="shared" si="20"/>
        <v>0</v>
      </c>
      <c r="J188" s="7">
        <f t="shared" si="25"/>
        <v>19976105</v>
      </c>
      <c r="K188" s="9">
        <f t="shared" si="27"/>
        <v>0</v>
      </c>
    </row>
    <row r="189" spans="1:11" s="1" customFormat="1">
      <c r="A189" s="16">
        <f t="shared" si="21"/>
        <v>15</v>
      </c>
      <c r="B189" s="1">
        <f t="shared" si="22"/>
        <v>176</v>
      </c>
      <c r="C189" s="34"/>
      <c r="D189" s="21">
        <f t="shared" si="26"/>
        <v>0.02</v>
      </c>
      <c r="E189" s="37"/>
      <c r="F189" s="22">
        <f t="shared" si="23"/>
        <v>99379</v>
      </c>
      <c r="G189" s="17">
        <f t="shared" si="19"/>
        <v>66085</v>
      </c>
      <c r="H189" s="18">
        <f t="shared" si="24"/>
        <v>33294</v>
      </c>
      <c r="I189" s="17">
        <f t="shared" si="20"/>
        <v>0</v>
      </c>
      <c r="J189" s="7">
        <f t="shared" si="25"/>
        <v>19910020</v>
      </c>
      <c r="K189" s="9">
        <f t="shared" si="27"/>
        <v>0</v>
      </c>
    </row>
    <row r="190" spans="1:11" s="1" customFormat="1">
      <c r="A190" s="16">
        <f t="shared" si="21"/>
        <v>15</v>
      </c>
      <c r="B190" s="1">
        <f t="shared" si="22"/>
        <v>177</v>
      </c>
      <c r="C190" s="34"/>
      <c r="D190" s="21">
        <f t="shared" si="26"/>
        <v>0.02</v>
      </c>
      <c r="E190" s="37"/>
      <c r="F190" s="22">
        <f t="shared" si="23"/>
        <v>99379</v>
      </c>
      <c r="G190" s="17">
        <f t="shared" si="19"/>
        <v>66196</v>
      </c>
      <c r="H190" s="18">
        <f t="shared" si="24"/>
        <v>33183</v>
      </c>
      <c r="I190" s="17">
        <f t="shared" si="20"/>
        <v>0</v>
      </c>
      <c r="J190" s="7">
        <f t="shared" si="25"/>
        <v>19843824</v>
      </c>
      <c r="K190" s="9">
        <f t="shared" si="27"/>
        <v>0</v>
      </c>
    </row>
    <row r="191" spans="1:11" s="1" customFormat="1">
      <c r="A191" s="16">
        <f t="shared" si="21"/>
        <v>15</v>
      </c>
      <c r="B191" s="1">
        <f t="shared" si="22"/>
        <v>178</v>
      </c>
      <c r="C191" s="34"/>
      <c r="D191" s="21">
        <f t="shared" si="26"/>
        <v>0.02</v>
      </c>
      <c r="E191" s="37"/>
      <c r="F191" s="22">
        <f t="shared" si="23"/>
        <v>99379</v>
      </c>
      <c r="G191" s="17">
        <f t="shared" si="19"/>
        <v>66306</v>
      </c>
      <c r="H191" s="18">
        <f t="shared" si="24"/>
        <v>33073</v>
      </c>
      <c r="I191" s="17">
        <f t="shared" si="20"/>
        <v>0</v>
      </c>
      <c r="J191" s="7">
        <f t="shared" si="25"/>
        <v>19777518</v>
      </c>
      <c r="K191" s="9">
        <f t="shared" si="27"/>
        <v>0</v>
      </c>
    </row>
    <row r="192" spans="1:11" s="1" customFormat="1">
      <c r="A192" s="16">
        <f t="shared" si="21"/>
        <v>15</v>
      </c>
      <c r="B192" s="1">
        <f t="shared" si="22"/>
        <v>179</v>
      </c>
      <c r="C192" s="34"/>
      <c r="D192" s="21">
        <f t="shared" si="26"/>
        <v>0.02</v>
      </c>
      <c r="E192" s="37"/>
      <c r="F192" s="22">
        <f t="shared" si="23"/>
        <v>99379</v>
      </c>
      <c r="G192" s="17">
        <f t="shared" si="19"/>
        <v>66416</v>
      </c>
      <c r="H192" s="18">
        <f t="shared" si="24"/>
        <v>32963</v>
      </c>
      <c r="I192" s="17">
        <f t="shared" si="20"/>
        <v>0</v>
      </c>
      <c r="J192" s="7">
        <f t="shared" si="25"/>
        <v>19711102</v>
      </c>
      <c r="K192" s="9">
        <f t="shared" si="27"/>
        <v>0</v>
      </c>
    </row>
    <row r="193" spans="1:11" s="2" customFormat="1">
      <c r="A193" s="14">
        <f t="shared" si="21"/>
        <v>15</v>
      </c>
      <c r="B193" s="2">
        <f t="shared" si="22"/>
        <v>180</v>
      </c>
      <c r="C193" s="34"/>
      <c r="D193" s="20">
        <f t="shared" si="26"/>
        <v>0.02</v>
      </c>
      <c r="E193" s="37"/>
      <c r="F193" s="15">
        <f t="shared" si="23"/>
        <v>99379</v>
      </c>
      <c r="G193" s="23">
        <f t="shared" si="19"/>
        <v>66527</v>
      </c>
      <c r="H193" s="15">
        <f t="shared" si="24"/>
        <v>32852</v>
      </c>
      <c r="I193" s="23">
        <f t="shared" si="20"/>
        <v>0</v>
      </c>
      <c r="J193" s="4">
        <f t="shared" si="25"/>
        <v>19644575</v>
      </c>
      <c r="K193" s="3">
        <f t="shared" si="27"/>
        <v>0</v>
      </c>
    </row>
    <row r="194" spans="1:11" s="1" customFormat="1">
      <c r="A194" s="16">
        <f t="shared" si="21"/>
        <v>16</v>
      </c>
      <c r="B194" s="1">
        <f t="shared" si="22"/>
        <v>181</v>
      </c>
      <c r="C194" s="34"/>
      <c r="D194" s="21">
        <f t="shared" si="26"/>
        <v>0.02</v>
      </c>
      <c r="E194" s="37"/>
      <c r="F194" s="22">
        <f t="shared" si="23"/>
        <v>99379</v>
      </c>
      <c r="G194" s="17">
        <f t="shared" si="19"/>
        <v>66638</v>
      </c>
      <c r="H194" s="18">
        <f t="shared" si="24"/>
        <v>32741</v>
      </c>
      <c r="I194" s="17">
        <f t="shared" si="20"/>
        <v>0</v>
      </c>
      <c r="J194" s="7">
        <f t="shared" si="25"/>
        <v>19577937</v>
      </c>
      <c r="K194" s="9">
        <f t="shared" si="27"/>
        <v>0</v>
      </c>
    </row>
    <row r="195" spans="1:11" s="1" customFormat="1">
      <c r="A195" s="16">
        <f t="shared" si="21"/>
        <v>16</v>
      </c>
      <c r="B195" s="1">
        <f t="shared" si="22"/>
        <v>182</v>
      </c>
      <c r="C195" s="34"/>
      <c r="D195" s="21">
        <f t="shared" si="26"/>
        <v>0.02</v>
      </c>
      <c r="E195" s="37"/>
      <c r="F195" s="22">
        <f t="shared" si="23"/>
        <v>99379</v>
      </c>
      <c r="G195" s="17">
        <f t="shared" si="19"/>
        <v>66749</v>
      </c>
      <c r="H195" s="18">
        <f t="shared" si="24"/>
        <v>32630</v>
      </c>
      <c r="I195" s="17">
        <f t="shared" si="20"/>
        <v>0</v>
      </c>
      <c r="J195" s="7">
        <f t="shared" si="25"/>
        <v>19511188</v>
      </c>
      <c r="K195" s="9">
        <f t="shared" si="27"/>
        <v>0</v>
      </c>
    </row>
    <row r="196" spans="1:11" s="1" customFormat="1">
      <c r="A196" s="16">
        <f t="shared" si="21"/>
        <v>16</v>
      </c>
      <c r="B196" s="1">
        <f t="shared" si="22"/>
        <v>183</v>
      </c>
      <c r="C196" s="34"/>
      <c r="D196" s="21">
        <f t="shared" si="26"/>
        <v>0.02</v>
      </c>
      <c r="E196" s="37"/>
      <c r="F196" s="22">
        <f t="shared" si="23"/>
        <v>99379</v>
      </c>
      <c r="G196" s="17">
        <f t="shared" si="19"/>
        <v>66860</v>
      </c>
      <c r="H196" s="18">
        <f t="shared" si="24"/>
        <v>32519</v>
      </c>
      <c r="I196" s="17">
        <f t="shared" si="20"/>
        <v>0</v>
      </c>
      <c r="J196" s="7">
        <f t="shared" si="25"/>
        <v>19444328</v>
      </c>
      <c r="K196" s="9">
        <f t="shared" si="27"/>
        <v>0</v>
      </c>
    </row>
    <row r="197" spans="1:11" s="1" customFormat="1">
      <c r="A197" s="16">
        <f t="shared" si="21"/>
        <v>16</v>
      </c>
      <c r="B197" s="1">
        <f t="shared" si="22"/>
        <v>184</v>
      </c>
      <c r="C197" s="34"/>
      <c r="D197" s="21">
        <f t="shared" si="26"/>
        <v>0.02</v>
      </c>
      <c r="E197" s="37"/>
      <c r="F197" s="22">
        <f t="shared" si="23"/>
        <v>99379</v>
      </c>
      <c r="G197" s="17">
        <f t="shared" si="19"/>
        <v>66972</v>
      </c>
      <c r="H197" s="18">
        <f t="shared" si="24"/>
        <v>32407</v>
      </c>
      <c r="I197" s="17">
        <f t="shared" si="20"/>
        <v>0</v>
      </c>
      <c r="J197" s="7">
        <f t="shared" si="25"/>
        <v>19377356</v>
      </c>
      <c r="K197" s="9">
        <f t="shared" si="27"/>
        <v>0</v>
      </c>
    </row>
    <row r="198" spans="1:11" s="1" customFormat="1">
      <c r="A198" s="16">
        <f t="shared" si="21"/>
        <v>16</v>
      </c>
      <c r="B198" s="1">
        <f t="shared" si="22"/>
        <v>185</v>
      </c>
      <c r="C198" s="34"/>
      <c r="D198" s="21">
        <f t="shared" si="26"/>
        <v>0.02</v>
      </c>
      <c r="E198" s="37"/>
      <c r="F198" s="22">
        <f t="shared" si="23"/>
        <v>99379</v>
      </c>
      <c r="G198" s="17">
        <f t="shared" si="19"/>
        <v>67083</v>
      </c>
      <c r="H198" s="18">
        <f t="shared" si="24"/>
        <v>32296</v>
      </c>
      <c r="I198" s="17">
        <f t="shared" si="20"/>
        <v>0</v>
      </c>
      <c r="J198" s="7">
        <f t="shared" si="25"/>
        <v>19310273</v>
      </c>
      <c r="K198" s="9">
        <f t="shared" si="27"/>
        <v>0</v>
      </c>
    </row>
    <row r="199" spans="1:11" s="1" customFormat="1">
      <c r="A199" s="16">
        <f t="shared" si="21"/>
        <v>16</v>
      </c>
      <c r="B199" s="1">
        <f t="shared" si="22"/>
        <v>186</v>
      </c>
      <c r="C199" s="34"/>
      <c r="D199" s="21">
        <f t="shared" si="26"/>
        <v>0.02</v>
      </c>
      <c r="E199" s="37"/>
      <c r="F199" s="22">
        <f t="shared" si="23"/>
        <v>99379</v>
      </c>
      <c r="G199" s="17">
        <f t="shared" si="19"/>
        <v>67195</v>
      </c>
      <c r="H199" s="18">
        <f t="shared" si="24"/>
        <v>32184</v>
      </c>
      <c r="I199" s="17">
        <f t="shared" si="20"/>
        <v>0</v>
      </c>
      <c r="J199" s="7">
        <f t="shared" si="25"/>
        <v>19243078</v>
      </c>
      <c r="K199" s="9">
        <f t="shared" si="27"/>
        <v>0</v>
      </c>
    </row>
    <row r="200" spans="1:11" s="1" customFormat="1">
      <c r="A200" s="16">
        <f t="shared" si="21"/>
        <v>16</v>
      </c>
      <c r="B200" s="1">
        <f t="shared" si="22"/>
        <v>187</v>
      </c>
      <c r="C200" s="34"/>
      <c r="D200" s="21">
        <f t="shared" si="26"/>
        <v>0.02</v>
      </c>
      <c r="E200" s="37"/>
      <c r="F200" s="22">
        <f t="shared" si="23"/>
        <v>99379</v>
      </c>
      <c r="G200" s="17">
        <f t="shared" si="19"/>
        <v>67307</v>
      </c>
      <c r="H200" s="18">
        <f t="shared" si="24"/>
        <v>32072</v>
      </c>
      <c r="I200" s="17">
        <f t="shared" si="20"/>
        <v>0</v>
      </c>
      <c r="J200" s="7">
        <f t="shared" si="25"/>
        <v>19175771</v>
      </c>
      <c r="K200" s="9">
        <f t="shared" si="27"/>
        <v>0</v>
      </c>
    </row>
    <row r="201" spans="1:11" s="1" customFormat="1">
      <c r="A201" s="16">
        <f t="shared" si="21"/>
        <v>16</v>
      </c>
      <c r="B201" s="1">
        <f t="shared" si="22"/>
        <v>188</v>
      </c>
      <c r="C201" s="34"/>
      <c r="D201" s="21">
        <f t="shared" si="26"/>
        <v>0.02</v>
      </c>
      <c r="E201" s="37"/>
      <c r="F201" s="22">
        <f t="shared" si="23"/>
        <v>99379</v>
      </c>
      <c r="G201" s="17">
        <f t="shared" si="19"/>
        <v>67419</v>
      </c>
      <c r="H201" s="18">
        <f t="shared" si="24"/>
        <v>31960</v>
      </c>
      <c r="I201" s="17">
        <f t="shared" si="20"/>
        <v>0</v>
      </c>
      <c r="J201" s="7">
        <f t="shared" si="25"/>
        <v>19108352</v>
      </c>
      <c r="K201" s="9">
        <f t="shared" si="27"/>
        <v>0</v>
      </c>
    </row>
    <row r="202" spans="1:11" s="1" customFormat="1">
      <c r="A202" s="16">
        <f t="shared" si="21"/>
        <v>16</v>
      </c>
      <c r="B202" s="1">
        <f t="shared" si="22"/>
        <v>189</v>
      </c>
      <c r="C202" s="34"/>
      <c r="D202" s="21">
        <f t="shared" si="26"/>
        <v>0.02</v>
      </c>
      <c r="E202" s="37"/>
      <c r="F202" s="22">
        <f t="shared" si="23"/>
        <v>99379</v>
      </c>
      <c r="G202" s="17">
        <f t="shared" si="19"/>
        <v>67532</v>
      </c>
      <c r="H202" s="18">
        <f t="shared" si="24"/>
        <v>31847</v>
      </c>
      <c r="I202" s="17">
        <f t="shared" si="20"/>
        <v>0</v>
      </c>
      <c r="J202" s="7">
        <f t="shared" si="25"/>
        <v>19040820</v>
      </c>
      <c r="K202" s="9">
        <f t="shared" si="27"/>
        <v>0</v>
      </c>
    </row>
    <row r="203" spans="1:11" s="1" customFormat="1">
      <c r="A203" s="16">
        <f t="shared" si="21"/>
        <v>16</v>
      </c>
      <c r="B203" s="1">
        <f t="shared" si="22"/>
        <v>190</v>
      </c>
      <c r="C203" s="34"/>
      <c r="D203" s="21">
        <f t="shared" si="26"/>
        <v>0.02</v>
      </c>
      <c r="E203" s="37"/>
      <c r="F203" s="22">
        <f t="shared" si="23"/>
        <v>99379</v>
      </c>
      <c r="G203" s="17">
        <f t="shared" ref="G203:G266" si="28">IF(F203&gt;=H203,MIN(F203-H203,J202),0)</f>
        <v>67644</v>
      </c>
      <c r="H203" s="18">
        <f t="shared" si="24"/>
        <v>31735</v>
      </c>
      <c r="I203" s="17">
        <f t="shared" ref="I203:I266" si="29">IF(F203&gt;=H203,0,F203-H203)</f>
        <v>0</v>
      </c>
      <c r="J203" s="7">
        <f t="shared" si="25"/>
        <v>18973176</v>
      </c>
      <c r="K203" s="9">
        <f t="shared" si="27"/>
        <v>0</v>
      </c>
    </row>
    <row r="204" spans="1:11" s="1" customFormat="1">
      <c r="A204" s="16">
        <f t="shared" si="21"/>
        <v>16</v>
      </c>
      <c r="B204" s="1">
        <f t="shared" si="22"/>
        <v>191</v>
      </c>
      <c r="C204" s="34"/>
      <c r="D204" s="21">
        <f t="shared" si="26"/>
        <v>0.02</v>
      </c>
      <c r="E204" s="37"/>
      <c r="F204" s="22">
        <f t="shared" si="23"/>
        <v>99379</v>
      </c>
      <c r="G204" s="17">
        <f t="shared" si="28"/>
        <v>67757</v>
      </c>
      <c r="H204" s="18">
        <f t="shared" si="24"/>
        <v>31622</v>
      </c>
      <c r="I204" s="17">
        <f t="shared" si="29"/>
        <v>0</v>
      </c>
      <c r="J204" s="7">
        <f t="shared" si="25"/>
        <v>18905419</v>
      </c>
      <c r="K204" s="9">
        <f t="shared" si="27"/>
        <v>0</v>
      </c>
    </row>
    <row r="205" spans="1:11" s="2" customFormat="1">
      <c r="A205" s="14">
        <f t="shared" ref="A205:A268" si="30">ROUNDUP(B205/12,0)</f>
        <v>16</v>
      </c>
      <c r="B205" s="2">
        <f t="shared" si="22"/>
        <v>192</v>
      </c>
      <c r="C205" s="34"/>
      <c r="D205" s="20">
        <f t="shared" si="26"/>
        <v>0.02</v>
      </c>
      <c r="E205" s="37"/>
      <c r="F205" s="15">
        <f t="shared" si="23"/>
        <v>99379</v>
      </c>
      <c r="G205" s="23">
        <f t="shared" si="28"/>
        <v>67870</v>
      </c>
      <c r="H205" s="15">
        <f t="shared" si="24"/>
        <v>31509</v>
      </c>
      <c r="I205" s="23">
        <f t="shared" si="29"/>
        <v>0</v>
      </c>
      <c r="J205" s="4">
        <f t="shared" si="25"/>
        <v>18837549</v>
      </c>
      <c r="K205" s="3">
        <f t="shared" si="27"/>
        <v>0</v>
      </c>
    </row>
    <row r="206" spans="1:11" s="1" customFormat="1">
      <c r="A206" s="16">
        <f t="shared" si="30"/>
        <v>17</v>
      </c>
      <c r="B206" s="1">
        <f t="shared" ref="B206:B269" si="31">B205+1</f>
        <v>193</v>
      </c>
      <c r="C206" s="34"/>
      <c r="D206" s="21">
        <f t="shared" si="26"/>
        <v>0.02</v>
      </c>
      <c r="E206" s="37"/>
      <c r="F206" s="22">
        <f t="shared" ref="F206:F269" si="32">MIN(J205+H206,IF(AND(C206=0,E206=0),F205,IF(E206=0,ROUNDUP(ABS(PMT(D206/12,$G$7*12+1-B206,J205)),0),E206)))</f>
        <v>99379</v>
      </c>
      <c r="G206" s="17">
        <f t="shared" si="28"/>
        <v>67983</v>
      </c>
      <c r="H206" s="18">
        <f t="shared" ref="H206:H269" si="33">ROUND(J205*D206/12,0)</f>
        <v>31396</v>
      </c>
      <c r="I206" s="17">
        <f t="shared" si="29"/>
        <v>0</v>
      </c>
      <c r="J206" s="7">
        <f t="shared" ref="J206:J269" si="34">J205-G206</f>
        <v>18769566</v>
      </c>
      <c r="K206" s="9">
        <f t="shared" si="27"/>
        <v>0</v>
      </c>
    </row>
    <row r="207" spans="1:11" s="1" customFormat="1">
      <c r="A207" s="16">
        <f t="shared" si="30"/>
        <v>17</v>
      </c>
      <c r="B207" s="1">
        <f t="shared" si="31"/>
        <v>194</v>
      </c>
      <c r="C207" s="34"/>
      <c r="D207" s="21">
        <f t="shared" ref="D207:D270" si="35">IF(C207=0,D206,C207)</f>
        <v>0.02</v>
      </c>
      <c r="E207" s="37"/>
      <c r="F207" s="22">
        <f t="shared" si="32"/>
        <v>99379</v>
      </c>
      <c r="G207" s="17">
        <f t="shared" si="28"/>
        <v>68096</v>
      </c>
      <c r="H207" s="18">
        <f t="shared" si="33"/>
        <v>31283</v>
      </c>
      <c r="I207" s="17">
        <f t="shared" si="29"/>
        <v>0</v>
      </c>
      <c r="J207" s="7">
        <f t="shared" si="34"/>
        <v>18701470</v>
      </c>
      <c r="K207" s="9">
        <f t="shared" ref="K207:K270" si="36">K206+I207</f>
        <v>0</v>
      </c>
    </row>
    <row r="208" spans="1:11" s="1" customFormat="1">
      <c r="A208" s="16">
        <f t="shared" si="30"/>
        <v>17</v>
      </c>
      <c r="B208" s="1">
        <f t="shared" si="31"/>
        <v>195</v>
      </c>
      <c r="C208" s="34"/>
      <c r="D208" s="21">
        <f t="shared" si="35"/>
        <v>0.02</v>
      </c>
      <c r="E208" s="37"/>
      <c r="F208" s="22">
        <f t="shared" si="32"/>
        <v>99379</v>
      </c>
      <c r="G208" s="17">
        <f t="shared" si="28"/>
        <v>68210</v>
      </c>
      <c r="H208" s="18">
        <f t="shared" si="33"/>
        <v>31169</v>
      </c>
      <c r="I208" s="17">
        <f t="shared" si="29"/>
        <v>0</v>
      </c>
      <c r="J208" s="7">
        <f t="shared" si="34"/>
        <v>18633260</v>
      </c>
      <c r="K208" s="9">
        <f t="shared" si="36"/>
        <v>0</v>
      </c>
    </row>
    <row r="209" spans="1:11" s="1" customFormat="1">
      <c r="A209" s="16">
        <f t="shared" si="30"/>
        <v>17</v>
      </c>
      <c r="B209" s="1">
        <f t="shared" si="31"/>
        <v>196</v>
      </c>
      <c r="C209" s="34"/>
      <c r="D209" s="21">
        <f t="shared" si="35"/>
        <v>0.02</v>
      </c>
      <c r="E209" s="37"/>
      <c r="F209" s="22">
        <f t="shared" si="32"/>
        <v>99379</v>
      </c>
      <c r="G209" s="17">
        <f t="shared" si="28"/>
        <v>68324</v>
      </c>
      <c r="H209" s="18">
        <f t="shared" si="33"/>
        <v>31055</v>
      </c>
      <c r="I209" s="17">
        <f t="shared" si="29"/>
        <v>0</v>
      </c>
      <c r="J209" s="7">
        <f t="shared" si="34"/>
        <v>18564936</v>
      </c>
      <c r="K209" s="9">
        <f t="shared" si="36"/>
        <v>0</v>
      </c>
    </row>
    <row r="210" spans="1:11" s="1" customFormat="1">
      <c r="A210" s="16">
        <f t="shared" si="30"/>
        <v>17</v>
      </c>
      <c r="B210" s="1">
        <f t="shared" si="31"/>
        <v>197</v>
      </c>
      <c r="C210" s="34"/>
      <c r="D210" s="21">
        <f t="shared" si="35"/>
        <v>0.02</v>
      </c>
      <c r="E210" s="37"/>
      <c r="F210" s="22">
        <f t="shared" si="32"/>
        <v>99379</v>
      </c>
      <c r="G210" s="17">
        <f t="shared" si="28"/>
        <v>68437</v>
      </c>
      <c r="H210" s="18">
        <f t="shared" si="33"/>
        <v>30942</v>
      </c>
      <c r="I210" s="17">
        <f t="shared" si="29"/>
        <v>0</v>
      </c>
      <c r="J210" s="7">
        <f t="shared" si="34"/>
        <v>18496499</v>
      </c>
      <c r="K210" s="9">
        <f t="shared" si="36"/>
        <v>0</v>
      </c>
    </row>
    <row r="211" spans="1:11" s="1" customFormat="1">
      <c r="A211" s="16">
        <f t="shared" si="30"/>
        <v>17</v>
      </c>
      <c r="B211" s="1">
        <f t="shared" si="31"/>
        <v>198</v>
      </c>
      <c r="C211" s="34"/>
      <c r="D211" s="21">
        <f t="shared" si="35"/>
        <v>0.02</v>
      </c>
      <c r="E211" s="37"/>
      <c r="F211" s="22">
        <f t="shared" si="32"/>
        <v>99379</v>
      </c>
      <c r="G211" s="17">
        <f t="shared" si="28"/>
        <v>68552</v>
      </c>
      <c r="H211" s="18">
        <f t="shared" si="33"/>
        <v>30827</v>
      </c>
      <c r="I211" s="17">
        <f t="shared" si="29"/>
        <v>0</v>
      </c>
      <c r="J211" s="7">
        <f t="shared" si="34"/>
        <v>18427947</v>
      </c>
      <c r="K211" s="9">
        <f t="shared" si="36"/>
        <v>0</v>
      </c>
    </row>
    <row r="212" spans="1:11" s="1" customFormat="1">
      <c r="A212" s="16">
        <f t="shared" si="30"/>
        <v>17</v>
      </c>
      <c r="B212" s="1">
        <f t="shared" si="31"/>
        <v>199</v>
      </c>
      <c r="C212" s="34"/>
      <c r="D212" s="21">
        <f t="shared" si="35"/>
        <v>0.02</v>
      </c>
      <c r="E212" s="37"/>
      <c r="F212" s="22">
        <f t="shared" si="32"/>
        <v>99379</v>
      </c>
      <c r="G212" s="17">
        <f t="shared" si="28"/>
        <v>68666</v>
      </c>
      <c r="H212" s="18">
        <f t="shared" si="33"/>
        <v>30713</v>
      </c>
      <c r="I212" s="17">
        <f t="shared" si="29"/>
        <v>0</v>
      </c>
      <c r="J212" s="7">
        <f t="shared" si="34"/>
        <v>18359281</v>
      </c>
      <c r="K212" s="9">
        <f t="shared" si="36"/>
        <v>0</v>
      </c>
    </row>
    <row r="213" spans="1:11" s="1" customFormat="1">
      <c r="A213" s="16">
        <f t="shared" si="30"/>
        <v>17</v>
      </c>
      <c r="B213" s="1">
        <f t="shared" si="31"/>
        <v>200</v>
      </c>
      <c r="C213" s="34"/>
      <c r="D213" s="21">
        <f t="shared" si="35"/>
        <v>0.02</v>
      </c>
      <c r="E213" s="37"/>
      <c r="F213" s="22">
        <f t="shared" si="32"/>
        <v>99379</v>
      </c>
      <c r="G213" s="17">
        <f t="shared" si="28"/>
        <v>68780</v>
      </c>
      <c r="H213" s="18">
        <f t="shared" si="33"/>
        <v>30599</v>
      </c>
      <c r="I213" s="17">
        <f t="shared" si="29"/>
        <v>0</v>
      </c>
      <c r="J213" s="7">
        <f t="shared" si="34"/>
        <v>18290501</v>
      </c>
      <c r="K213" s="9">
        <f t="shared" si="36"/>
        <v>0</v>
      </c>
    </row>
    <row r="214" spans="1:11" s="1" customFormat="1">
      <c r="A214" s="16">
        <f t="shared" si="30"/>
        <v>17</v>
      </c>
      <c r="B214" s="1">
        <f t="shared" si="31"/>
        <v>201</v>
      </c>
      <c r="C214" s="34"/>
      <c r="D214" s="21">
        <f t="shared" si="35"/>
        <v>0.02</v>
      </c>
      <c r="E214" s="37"/>
      <c r="F214" s="22">
        <f t="shared" si="32"/>
        <v>99379</v>
      </c>
      <c r="G214" s="17">
        <f t="shared" si="28"/>
        <v>68895</v>
      </c>
      <c r="H214" s="18">
        <f t="shared" si="33"/>
        <v>30484</v>
      </c>
      <c r="I214" s="17">
        <f t="shared" si="29"/>
        <v>0</v>
      </c>
      <c r="J214" s="7">
        <f t="shared" si="34"/>
        <v>18221606</v>
      </c>
      <c r="K214" s="9">
        <f t="shared" si="36"/>
        <v>0</v>
      </c>
    </row>
    <row r="215" spans="1:11" s="1" customFormat="1">
      <c r="A215" s="16">
        <f t="shared" si="30"/>
        <v>17</v>
      </c>
      <c r="B215" s="1">
        <f t="shared" si="31"/>
        <v>202</v>
      </c>
      <c r="C215" s="34"/>
      <c r="D215" s="21">
        <f t="shared" si="35"/>
        <v>0.02</v>
      </c>
      <c r="E215" s="37"/>
      <c r="F215" s="22">
        <f t="shared" si="32"/>
        <v>99379</v>
      </c>
      <c r="G215" s="17">
        <f t="shared" si="28"/>
        <v>69010</v>
      </c>
      <c r="H215" s="18">
        <f t="shared" si="33"/>
        <v>30369</v>
      </c>
      <c r="I215" s="17">
        <f t="shared" si="29"/>
        <v>0</v>
      </c>
      <c r="J215" s="7">
        <f t="shared" si="34"/>
        <v>18152596</v>
      </c>
      <c r="K215" s="9">
        <f t="shared" si="36"/>
        <v>0</v>
      </c>
    </row>
    <row r="216" spans="1:11" s="1" customFormat="1">
      <c r="A216" s="16">
        <f t="shared" si="30"/>
        <v>17</v>
      </c>
      <c r="B216" s="1">
        <f t="shared" si="31"/>
        <v>203</v>
      </c>
      <c r="C216" s="34"/>
      <c r="D216" s="21">
        <f t="shared" si="35"/>
        <v>0.02</v>
      </c>
      <c r="E216" s="37"/>
      <c r="F216" s="22">
        <f t="shared" si="32"/>
        <v>99379</v>
      </c>
      <c r="G216" s="17">
        <f t="shared" si="28"/>
        <v>69125</v>
      </c>
      <c r="H216" s="18">
        <f t="shared" si="33"/>
        <v>30254</v>
      </c>
      <c r="I216" s="17">
        <f t="shared" si="29"/>
        <v>0</v>
      </c>
      <c r="J216" s="7">
        <f t="shared" si="34"/>
        <v>18083471</v>
      </c>
      <c r="K216" s="9">
        <f t="shared" si="36"/>
        <v>0</v>
      </c>
    </row>
    <row r="217" spans="1:11" s="2" customFormat="1">
      <c r="A217" s="14">
        <f t="shared" si="30"/>
        <v>17</v>
      </c>
      <c r="B217" s="2">
        <f t="shared" si="31"/>
        <v>204</v>
      </c>
      <c r="C217" s="34"/>
      <c r="D217" s="20">
        <f t="shared" si="35"/>
        <v>0.02</v>
      </c>
      <c r="E217" s="37"/>
      <c r="F217" s="15">
        <f t="shared" si="32"/>
        <v>99379</v>
      </c>
      <c r="G217" s="23">
        <f t="shared" si="28"/>
        <v>69240</v>
      </c>
      <c r="H217" s="15">
        <f t="shared" si="33"/>
        <v>30139</v>
      </c>
      <c r="I217" s="23">
        <f t="shared" si="29"/>
        <v>0</v>
      </c>
      <c r="J217" s="4">
        <f t="shared" si="34"/>
        <v>18014231</v>
      </c>
      <c r="K217" s="3">
        <f t="shared" si="36"/>
        <v>0</v>
      </c>
    </row>
    <row r="218" spans="1:11" s="1" customFormat="1" ht="12.75" customHeight="1">
      <c r="A218" s="16">
        <f t="shared" si="30"/>
        <v>18</v>
      </c>
      <c r="B218" s="1">
        <f t="shared" si="31"/>
        <v>205</v>
      </c>
      <c r="C218" s="34"/>
      <c r="D218" s="21">
        <f t="shared" si="35"/>
        <v>0.02</v>
      </c>
      <c r="E218" s="37"/>
      <c r="F218" s="22">
        <f t="shared" si="32"/>
        <v>99379</v>
      </c>
      <c r="G218" s="17">
        <f t="shared" si="28"/>
        <v>69355</v>
      </c>
      <c r="H218" s="18">
        <f t="shared" si="33"/>
        <v>30024</v>
      </c>
      <c r="I218" s="17">
        <f t="shared" si="29"/>
        <v>0</v>
      </c>
      <c r="J218" s="7">
        <f t="shared" si="34"/>
        <v>17944876</v>
      </c>
      <c r="K218" s="9">
        <f t="shared" si="36"/>
        <v>0</v>
      </c>
    </row>
    <row r="219" spans="1:11" s="1" customFormat="1">
      <c r="A219" s="16">
        <f t="shared" si="30"/>
        <v>18</v>
      </c>
      <c r="B219" s="1">
        <f t="shared" si="31"/>
        <v>206</v>
      </c>
      <c r="C219" s="34"/>
      <c r="D219" s="21">
        <f t="shared" si="35"/>
        <v>0.02</v>
      </c>
      <c r="E219" s="37"/>
      <c r="F219" s="22">
        <f t="shared" si="32"/>
        <v>99379</v>
      </c>
      <c r="G219" s="17">
        <f t="shared" si="28"/>
        <v>69471</v>
      </c>
      <c r="H219" s="18">
        <f t="shared" si="33"/>
        <v>29908</v>
      </c>
      <c r="I219" s="17">
        <f t="shared" si="29"/>
        <v>0</v>
      </c>
      <c r="J219" s="7">
        <f t="shared" si="34"/>
        <v>17875405</v>
      </c>
      <c r="K219" s="9">
        <f t="shared" si="36"/>
        <v>0</v>
      </c>
    </row>
    <row r="220" spans="1:11" s="1" customFormat="1">
      <c r="A220" s="16">
        <f t="shared" si="30"/>
        <v>18</v>
      </c>
      <c r="B220" s="1">
        <f t="shared" si="31"/>
        <v>207</v>
      </c>
      <c r="C220" s="34"/>
      <c r="D220" s="21">
        <f t="shared" si="35"/>
        <v>0.02</v>
      </c>
      <c r="E220" s="37"/>
      <c r="F220" s="22">
        <f t="shared" si="32"/>
        <v>99379</v>
      </c>
      <c r="G220" s="17">
        <f t="shared" si="28"/>
        <v>69587</v>
      </c>
      <c r="H220" s="18">
        <f t="shared" si="33"/>
        <v>29792</v>
      </c>
      <c r="I220" s="17">
        <f t="shared" si="29"/>
        <v>0</v>
      </c>
      <c r="J220" s="7">
        <f t="shared" si="34"/>
        <v>17805818</v>
      </c>
      <c r="K220" s="9">
        <f t="shared" si="36"/>
        <v>0</v>
      </c>
    </row>
    <row r="221" spans="1:11" s="1" customFormat="1">
      <c r="A221" s="16">
        <f t="shared" si="30"/>
        <v>18</v>
      </c>
      <c r="B221" s="1">
        <f t="shared" si="31"/>
        <v>208</v>
      </c>
      <c r="C221" s="34"/>
      <c r="D221" s="21">
        <f t="shared" si="35"/>
        <v>0.02</v>
      </c>
      <c r="E221" s="37"/>
      <c r="F221" s="22">
        <f t="shared" si="32"/>
        <v>99379</v>
      </c>
      <c r="G221" s="17">
        <f t="shared" si="28"/>
        <v>69703</v>
      </c>
      <c r="H221" s="18">
        <f t="shared" si="33"/>
        <v>29676</v>
      </c>
      <c r="I221" s="17">
        <f t="shared" si="29"/>
        <v>0</v>
      </c>
      <c r="J221" s="7">
        <f t="shared" si="34"/>
        <v>17736115</v>
      </c>
      <c r="K221" s="9">
        <f t="shared" si="36"/>
        <v>0</v>
      </c>
    </row>
    <row r="222" spans="1:11" s="1" customFormat="1">
      <c r="A222" s="16">
        <f t="shared" si="30"/>
        <v>18</v>
      </c>
      <c r="B222" s="1">
        <f t="shared" si="31"/>
        <v>209</v>
      </c>
      <c r="C222" s="34"/>
      <c r="D222" s="21">
        <f t="shared" si="35"/>
        <v>0.02</v>
      </c>
      <c r="E222" s="37"/>
      <c r="F222" s="22">
        <f t="shared" si="32"/>
        <v>99379</v>
      </c>
      <c r="G222" s="17">
        <f t="shared" si="28"/>
        <v>69819</v>
      </c>
      <c r="H222" s="18">
        <f t="shared" si="33"/>
        <v>29560</v>
      </c>
      <c r="I222" s="17">
        <f t="shared" si="29"/>
        <v>0</v>
      </c>
      <c r="J222" s="7">
        <f t="shared" si="34"/>
        <v>17666296</v>
      </c>
      <c r="K222" s="9">
        <f t="shared" si="36"/>
        <v>0</v>
      </c>
    </row>
    <row r="223" spans="1:11" s="1" customFormat="1">
      <c r="A223" s="16">
        <f t="shared" si="30"/>
        <v>18</v>
      </c>
      <c r="B223" s="1">
        <f t="shared" si="31"/>
        <v>210</v>
      </c>
      <c r="C223" s="34"/>
      <c r="D223" s="21">
        <f t="shared" si="35"/>
        <v>0.02</v>
      </c>
      <c r="E223" s="37"/>
      <c r="F223" s="22">
        <f t="shared" si="32"/>
        <v>99379</v>
      </c>
      <c r="G223" s="17">
        <f t="shared" si="28"/>
        <v>69935</v>
      </c>
      <c r="H223" s="18">
        <f t="shared" si="33"/>
        <v>29444</v>
      </c>
      <c r="I223" s="17">
        <f t="shared" si="29"/>
        <v>0</v>
      </c>
      <c r="J223" s="7">
        <f t="shared" si="34"/>
        <v>17596361</v>
      </c>
      <c r="K223" s="9">
        <f t="shared" si="36"/>
        <v>0</v>
      </c>
    </row>
    <row r="224" spans="1:11" s="1" customFormat="1">
      <c r="A224" s="16">
        <f t="shared" si="30"/>
        <v>18</v>
      </c>
      <c r="B224" s="1">
        <f t="shared" si="31"/>
        <v>211</v>
      </c>
      <c r="C224" s="34"/>
      <c r="D224" s="21">
        <f t="shared" si="35"/>
        <v>0.02</v>
      </c>
      <c r="E224" s="37"/>
      <c r="F224" s="22">
        <f t="shared" si="32"/>
        <v>99379</v>
      </c>
      <c r="G224" s="17">
        <f t="shared" si="28"/>
        <v>70052</v>
      </c>
      <c r="H224" s="18">
        <f t="shared" si="33"/>
        <v>29327</v>
      </c>
      <c r="I224" s="17">
        <f t="shared" si="29"/>
        <v>0</v>
      </c>
      <c r="J224" s="7">
        <f t="shared" si="34"/>
        <v>17526309</v>
      </c>
      <c r="K224" s="9">
        <f t="shared" si="36"/>
        <v>0</v>
      </c>
    </row>
    <row r="225" spans="1:11" s="1" customFormat="1">
      <c r="A225" s="16">
        <f t="shared" si="30"/>
        <v>18</v>
      </c>
      <c r="B225" s="1">
        <f t="shared" si="31"/>
        <v>212</v>
      </c>
      <c r="C225" s="34"/>
      <c r="D225" s="21">
        <f t="shared" si="35"/>
        <v>0.02</v>
      </c>
      <c r="E225" s="37"/>
      <c r="F225" s="22">
        <f t="shared" si="32"/>
        <v>99379</v>
      </c>
      <c r="G225" s="17">
        <f t="shared" si="28"/>
        <v>70168</v>
      </c>
      <c r="H225" s="18">
        <f t="shared" si="33"/>
        <v>29211</v>
      </c>
      <c r="I225" s="17">
        <f t="shared" si="29"/>
        <v>0</v>
      </c>
      <c r="J225" s="7">
        <f t="shared" si="34"/>
        <v>17456141</v>
      </c>
      <c r="K225" s="9">
        <f t="shared" si="36"/>
        <v>0</v>
      </c>
    </row>
    <row r="226" spans="1:11" s="1" customFormat="1">
      <c r="A226" s="16">
        <f t="shared" si="30"/>
        <v>18</v>
      </c>
      <c r="B226" s="1">
        <f t="shared" si="31"/>
        <v>213</v>
      </c>
      <c r="C226" s="34"/>
      <c r="D226" s="21">
        <f t="shared" si="35"/>
        <v>0.02</v>
      </c>
      <c r="E226" s="37"/>
      <c r="F226" s="22">
        <f t="shared" si="32"/>
        <v>99379</v>
      </c>
      <c r="G226" s="17">
        <f t="shared" si="28"/>
        <v>70285</v>
      </c>
      <c r="H226" s="18">
        <f t="shared" si="33"/>
        <v>29094</v>
      </c>
      <c r="I226" s="17">
        <f t="shared" si="29"/>
        <v>0</v>
      </c>
      <c r="J226" s="7">
        <f t="shared" si="34"/>
        <v>17385856</v>
      </c>
      <c r="K226" s="9">
        <f t="shared" si="36"/>
        <v>0</v>
      </c>
    </row>
    <row r="227" spans="1:11" s="1" customFormat="1">
      <c r="A227" s="16">
        <f t="shared" si="30"/>
        <v>18</v>
      </c>
      <c r="B227" s="1">
        <f t="shared" si="31"/>
        <v>214</v>
      </c>
      <c r="C227" s="34"/>
      <c r="D227" s="21">
        <f t="shared" si="35"/>
        <v>0.02</v>
      </c>
      <c r="E227" s="37"/>
      <c r="F227" s="22">
        <f t="shared" si="32"/>
        <v>99379</v>
      </c>
      <c r="G227" s="17">
        <f t="shared" si="28"/>
        <v>70403</v>
      </c>
      <c r="H227" s="18">
        <f t="shared" si="33"/>
        <v>28976</v>
      </c>
      <c r="I227" s="17">
        <f t="shared" si="29"/>
        <v>0</v>
      </c>
      <c r="J227" s="7">
        <f t="shared" si="34"/>
        <v>17315453</v>
      </c>
      <c r="K227" s="9">
        <f t="shared" si="36"/>
        <v>0</v>
      </c>
    </row>
    <row r="228" spans="1:11" s="1" customFormat="1">
      <c r="A228" s="16">
        <f t="shared" si="30"/>
        <v>18</v>
      </c>
      <c r="B228" s="1">
        <f t="shared" si="31"/>
        <v>215</v>
      </c>
      <c r="C228" s="34"/>
      <c r="D228" s="21">
        <f t="shared" si="35"/>
        <v>0.02</v>
      </c>
      <c r="E228" s="37"/>
      <c r="F228" s="22">
        <f t="shared" si="32"/>
        <v>99379</v>
      </c>
      <c r="G228" s="17">
        <f t="shared" si="28"/>
        <v>70520</v>
      </c>
      <c r="H228" s="18">
        <f t="shared" si="33"/>
        <v>28859</v>
      </c>
      <c r="I228" s="17">
        <f t="shared" si="29"/>
        <v>0</v>
      </c>
      <c r="J228" s="7">
        <f t="shared" si="34"/>
        <v>17244933</v>
      </c>
      <c r="K228" s="9">
        <f t="shared" si="36"/>
        <v>0</v>
      </c>
    </row>
    <row r="229" spans="1:11" s="2" customFormat="1">
      <c r="A229" s="14">
        <f t="shared" si="30"/>
        <v>18</v>
      </c>
      <c r="B229" s="2">
        <f t="shared" si="31"/>
        <v>216</v>
      </c>
      <c r="C229" s="34"/>
      <c r="D229" s="20">
        <f t="shared" si="35"/>
        <v>0.02</v>
      </c>
      <c r="E229" s="37"/>
      <c r="F229" s="15">
        <f t="shared" si="32"/>
        <v>99379</v>
      </c>
      <c r="G229" s="23">
        <f t="shared" si="28"/>
        <v>70637</v>
      </c>
      <c r="H229" s="15">
        <f t="shared" si="33"/>
        <v>28742</v>
      </c>
      <c r="I229" s="23">
        <f t="shared" si="29"/>
        <v>0</v>
      </c>
      <c r="J229" s="4">
        <f t="shared" si="34"/>
        <v>17174296</v>
      </c>
      <c r="K229" s="3">
        <f t="shared" si="36"/>
        <v>0</v>
      </c>
    </row>
    <row r="230" spans="1:11" s="1" customFormat="1">
      <c r="A230" s="16">
        <f t="shared" si="30"/>
        <v>19</v>
      </c>
      <c r="B230" s="1">
        <f t="shared" si="31"/>
        <v>217</v>
      </c>
      <c r="C230" s="34"/>
      <c r="D230" s="21">
        <f t="shared" si="35"/>
        <v>0.02</v>
      </c>
      <c r="E230" s="37"/>
      <c r="F230" s="22">
        <f t="shared" si="32"/>
        <v>99379</v>
      </c>
      <c r="G230" s="17">
        <f t="shared" si="28"/>
        <v>70755</v>
      </c>
      <c r="H230" s="18">
        <f t="shared" si="33"/>
        <v>28624</v>
      </c>
      <c r="I230" s="17">
        <f t="shared" si="29"/>
        <v>0</v>
      </c>
      <c r="J230" s="7">
        <f t="shared" si="34"/>
        <v>17103541</v>
      </c>
      <c r="K230" s="9">
        <f t="shared" si="36"/>
        <v>0</v>
      </c>
    </row>
    <row r="231" spans="1:11" s="1" customFormat="1">
      <c r="A231" s="16">
        <f t="shared" si="30"/>
        <v>19</v>
      </c>
      <c r="B231" s="1">
        <f t="shared" si="31"/>
        <v>218</v>
      </c>
      <c r="C231" s="34"/>
      <c r="D231" s="21">
        <f t="shared" si="35"/>
        <v>0.02</v>
      </c>
      <c r="E231" s="37"/>
      <c r="F231" s="22">
        <f t="shared" si="32"/>
        <v>99379</v>
      </c>
      <c r="G231" s="17">
        <f t="shared" si="28"/>
        <v>70873</v>
      </c>
      <c r="H231" s="18">
        <f t="shared" si="33"/>
        <v>28506</v>
      </c>
      <c r="I231" s="17">
        <f t="shared" si="29"/>
        <v>0</v>
      </c>
      <c r="J231" s="7">
        <f t="shared" si="34"/>
        <v>17032668</v>
      </c>
      <c r="K231" s="9">
        <f t="shared" si="36"/>
        <v>0</v>
      </c>
    </row>
    <row r="232" spans="1:11" s="1" customFormat="1">
      <c r="A232" s="16">
        <f t="shared" si="30"/>
        <v>19</v>
      </c>
      <c r="B232" s="1">
        <f t="shared" si="31"/>
        <v>219</v>
      </c>
      <c r="C232" s="34"/>
      <c r="D232" s="21">
        <f t="shared" si="35"/>
        <v>0.02</v>
      </c>
      <c r="E232" s="37"/>
      <c r="F232" s="22">
        <f t="shared" si="32"/>
        <v>99379</v>
      </c>
      <c r="G232" s="17">
        <f t="shared" si="28"/>
        <v>70991</v>
      </c>
      <c r="H232" s="18">
        <f t="shared" si="33"/>
        <v>28388</v>
      </c>
      <c r="I232" s="17">
        <f t="shared" si="29"/>
        <v>0</v>
      </c>
      <c r="J232" s="7">
        <f t="shared" si="34"/>
        <v>16961677</v>
      </c>
      <c r="K232" s="9">
        <f t="shared" si="36"/>
        <v>0</v>
      </c>
    </row>
    <row r="233" spans="1:11" s="1" customFormat="1">
      <c r="A233" s="16">
        <f t="shared" si="30"/>
        <v>19</v>
      </c>
      <c r="B233" s="1">
        <f t="shared" si="31"/>
        <v>220</v>
      </c>
      <c r="C233" s="34"/>
      <c r="D233" s="21">
        <f t="shared" si="35"/>
        <v>0.02</v>
      </c>
      <c r="E233" s="37"/>
      <c r="F233" s="22">
        <f t="shared" si="32"/>
        <v>99379</v>
      </c>
      <c r="G233" s="17">
        <f t="shared" si="28"/>
        <v>71110</v>
      </c>
      <c r="H233" s="18">
        <f t="shared" si="33"/>
        <v>28269</v>
      </c>
      <c r="I233" s="17">
        <f t="shared" si="29"/>
        <v>0</v>
      </c>
      <c r="J233" s="7">
        <f t="shared" si="34"/>
        <v>16890567</v>
      </c>
      <c r="K233" s="9">
        <f t="shared" si="36"/>
        <v>0</v>
      </c>
    </row>
    <row r="234" spans="1:11" s="1" customFormat="1">
      <c r="A234" s="16">
        <f t="shared" si="30"/>
        <v>19</v>
      </c>
      <c r="B234" s="1">
        <f t="shared" si="31"/>
        <v>221</v>
      </c>
      <c r="C234" s="34"/>
      <c r="D234" s="21">
        <f t="shared" si="35"/>
        <v>0.02</v>
      </c>
      <c r="E234" s="37"/>
      <c r="F234" s="22">
        <f t="shared" si="32"/>
        <v>99379</v>
      </c>
      <c r="G234" s="17">
        <f t="shared" si="28"/>
        <v>71228</v>
      </c>
      <c r="H234" s="18">
        <f t="shared" si="33"/>
        <v>28151</v>
      </c>
      <c r="I234" s="17">
        <f t="shared" si="29"/>
        <v>0</v>
      </c>
      <c r="J234" s="7">
        <f t="shared" si="34"/>
        <v>16819339</v>
      </c>
      <c r="K234" s="9">
        <f t="shared" si="36"/>
        <v>0</v>
      </c>
    </row>
    <row r="235" spans="1:11" s="1" customFormat="1">
      <c r="A235" s="16">
        <f t="shared" si="30"/>
        <v>19</v>
      </c>
      <c r="B235" s="1">
        <f t="shared" si="31"/>
        <v>222</v>
      </c>
      <c r="C235" s="34"/>
      <c r="D235" s="21">
        <f t="shared" si="35"/>
        <v>0.02</v>
      </c>
      <c r="E235" s="37"/>
      <c r="F235" s="22">
        <f t="shared" si="32"/>
        <v>99379</v>
      </c>
      <c r="G235" s="17">
        <f t="shared" si="28"/>
        <v>71347</v>
      </c>
      <c r="H235" s="18">
        <f t="shared" si="33"/>
        <v>28032</v>
      </c>
      <c r="I235" s="17">
        <f t="shared" si="29"/>
        <v>0</v>
      </c>
      <c r="J235" s="7">
        <f t="shared" si="34"/>
        <v>16747992</v>
      </c>
      <c r="K235" s="9">
        <f t="shared" si="36"/>
        <v>0</v>
      </c>
    </row>
    <row r="236" spans="1:11" s="1" customFormat="1">
      <c r="A236" s="16">
        <f t="shared" si="30"/>
        <v>19</v>
      </c>
      <c r="B236" s="1">
        <f t="shared" si="31"/>
        <v>223</v>
      </c>
      <c r="C236" s="34"/>
      <c r="D236" s="21">
        <f t="shared" si="35"/>
        <v>0.02</v>
      </c>
      <c r="E236" s="37"/>
      <c r="F236" s="22">
        <f t="shared" si="32"/>
        <v>99379</v>
      </c>
      <c r="G236" s="17">
        <f t="shared" si="28"/>
        <v>71466</v>
      </c>
      <c r="H236" s="18">
        <f t="shared" si="33"/>
        <v>27913</v>
      </c>
      <c r="I236" s="17">
        <f t="shared" si="29"/>
        <v>0</v>
      </c>
      <c r="J236" s="7">
        <f t="shared" si="34"/>
        <v>16676526</v>
      </c>
      <c r="K236" s="9">
        <f t="shared" si="36"/>
        <v>0</v>
      </c>
    </row>
    <row r="237" spans="1:11" s="1" customFormat="1">
      <c r="A237" s="16">
        <f t="shared" si="30"/>
        <v>19</v>
      </c>
      <c r="B237" s="1">
        <f t="shared" si="31"/>
        <v>224</v>
      </c>
      <c r="C237" s="34"/>
      <c r="D237" s="21">
        <f t="shared" si="35"/>
        <v>0.02</v>
      </c>
      <c r="E237" s="37"/>
      <c r="F237" s="22">
        <f t="shared" si="32"/>
        <v>99379</v>
      </c>
      <c r="G237" s="17">
        <f t="shared" si="28"/>
        <v>71585</v>
      </c>
      <c r="H237" s="18">
        <f t="shared" si="33"/>
        <v>27794</v>
      </c>
      <c r="I237" s="17">
        <f t="shared" si="29"/>
        <v>0</v>
      </c>
      <c r="J237" s="7">
        <f t="shared" si="34"/>
        <v>16604941</v>
      </c>
      <c r="K237" s="9">
        <f t="shared" si="36"/>
        <v>0</v>
      </c>
    </row>
    <row r="238" spans="1:11" s="1" customFormat="1">
      <c r="A238" s="16">
        <f t="shared" si="30"/>
        <v>19</v>
      </c>
      <c r="B238" s="1">
        <f t="shared" si="31"/>
        <v>225</v>
      </c>
      <c r="C238" s="34"/>
      <c r="D238" s="21">
        <f t="shared" si="35"/>
        <v>0.02</v>
      </c>
      <c r="E238" s="37"/>
      <c r="F238" s="22">
        <f t="shared" si="32"/>
        <v>99379</v>
      </c>
      <c r="G238" s="17">
        <f t="shared" si="28"/>
        <v>71704</v>
      </c>
      <c r="H238" s="18">
        <f t="shared" si="33"/>
        <v>27675</v>
      </c>
      <c r="I238" s="17">
        <f t="shared" si="29"/>
        <v>0</v>
      </c>
      <c r="J238" s="7">
        <f t="shared" si="34"/>
        <v>16533237</v>
      </c>
      <c r="K238" s="9">
        <f t="shared" si="36"/>
        <v>0</v>
      </c>
    </row>
    <row r="239" spans="1:11" s="1" customFormat="1">
      <c r="A239" s="16">
        <f t="shared" si="30"/>
        <v>19</v>
      </c>
      <c r="B239" s="1">
        <f t="shared" si="31"/>
        <v>226</v>
      </c>
      <c r="C239" s="34"/>
      <c r="D239" s="21">
        <f t="shared" si="35"/>
        <v>0.02</v>
      </c>
      <c r="E239" s="37"/>
      <c r="F239" s="22">
        <f t="shared" si="32"/>
        <v>99379</v>
      </c>
      <c r="G239" s="17">
        <f t="shared" si="28"/>
        <v>71824</v>
      </c>
      <c r="H239" s="18">
        <f t="shared" si="33"/>
        <v>27555</v>
      </c>
      <c r="I239" s="17">
        <f t="shared" si="29"/>
        <v>0</v>
      </c>
      <c r="J239" s="7">
        <f t="shared" si="34"/>
        <v>16461413</v>
      </c>
      <c r="K239" s="9">
        <f t="shared" si="36"/>
        <v>0</v>
      </c>
    </row>
    <row r="240" spans="1:11" s="1" customFormat="1">
      <c r="A240" s="16">
        <f t="shared" si="30"/>
        <v>19</v>
      </c>
      <c r="B240" s="1">
        <f t="shared" si="31"/>
        <v>227</v>
      </c>
      <c r="C240" s="34"/>
      <c r="D240" s="21">
        <f t="shared" si="35"/>
        <v>0.02</v>
      </c>
      <c r="E240" s="37"/>
      <c r="F240" s="22">
        <f t="shared" si="32"/>
        <v>99379</v>
      </c>
      <c r="G240" s="17">
        <f t="shared" si="28"/>
        <v>71943</v>
      </c>
      <c r="H240" s="18">
        <f t="shared" si="33"/>
        <v>27436</v>
      </c>
      <c r="I240" s="17">
        <f t="shared" si="29"/>
        <v>0</v>
      </c>
      <c r="J240" s="7">
        <f t="shared" si="34"/>
        <v>16389470</v>
      </c>
      <c r="K240" s="9">
        <f t="shared" si="36"/>
        <v>0</v>
      </c>
    </row>
    <row r="241" spans="1:11" s="2" customFormat="1">
      <c r="A241" s="14">
        <f t="shared" si="30"/>
        <v>19</v>
      </c>
      <c r="B241" s="2">
        <f t="shared" si="31"/>
        <v>228</v>
      </c>
      <c r="C241" s="34"/>
      <c r="D241" s="20">
        <f t="shared" si="35"/>
        <v>0.02</v>
      </c>
      <c r="E241" s="37"/>
      <c r="F241" s="15">
        <f t="shared" si="32"/>
        <v>99379</v>
      </c>
      <c r="G241" s="23">
        <f t="shared" si="28"/>
        <v>72063</v>
      </c>
      <c r="H241" s="15">
        <f t="shared" si="33"/>
        <v>27316</v>
      </c>
      <c r="I241" s="23">
        <f t="shared" si="29"/>
        <v>0</v>
      </c>
      <c r="J241" s="4">
        <f t="shared" si="34"/>
        <v>16317407</v>
      </c>
      <c r="K241" s="3">
        <f t="shared" si="36"/>
        <v>0</v>
      </c>
    </row>
    <row r="242" spans="1:11" s="1" customFormat="1">
      <c r="A242" s="16">
        <f t="shared" si="30"/>
        <v>20</v>
      </c>
      <c r="B242" s="1">
        <f t="shared" si="31"/>
        <v>229</v>
      </c>
      <c r="C242" s="34"/>
      <c r="D242" s="21">
        <f t="shared" si="35"/>
        <v>0.02</v>
      </c>
      <c r="E242" s="37"/>
      <c r="F242" s="22">
        <f t="shared" si="32"/>
        <v>99379</v>
      </c>
      <c r="G242" s="17">
        <f t="shared" si="28"/>
        <v>72183</v>
      </c>
      <c r="H242" s="18">
        <f t="shared" si="33"/>
        <v>27196</v>
      </c>
      <c r="I242" s="17">
        <f t="shared" si="29"/>
        <v>0</v>
      </c>
      <c r="J242" s="7">
        <f t="shared" si="34"/>
        <v>16245224</v>
      </c>
      <c r="K242" s="9">
        <f t="shared" si="36"/>
        <v>0</v>
      </c>
    </row>
    <row r="243" spans="1:11" s="1" customFormat="1">
      <c r="A243" s="16">
        <f t="shared" si="30"/>
        <v>20</v>
      </c>
      <c r="B243" s="1">
        <f t="shared" si="31"/>
        <v>230</v>
      </c>
      <c r="C243" s="34"/>
      <c r="D243" s="21">
        <f t="shared" si="35"/>
        <v>0.02</v>
      </c>
      <c r="E243" s="37"/>
      <c r="F243" s="22">
        <f t="shared" si="32"/>
        <v>99379</v>
      </c>
      <c r="G243" s="17">
        <f t="shared" si="28"/>
        <v>72304</v>
      </c>
      <c r="H243" s="18">
        <f t="shared" si="33"/>
        <v>27075</v>
      </c>
      <c r="I243" s="17">
        <f t="shared" si="29"/>
        <v>0</v>
      </c>
      <c r="J243" s="7">
        <f t="shared" si="34"/>
        <v>16172920</v>
      </c>
      <c r="K243" s="9">
        <f t="shared" si="36"/>
        <v>0</v>
      </c>
    </row>
    <row r="244" spans="1:11" s="1" customFormat="1">
      <c r="A244" s="16">
        <f t="shared" si="30"/>
        <v>20</v>
      </c>
      <c r="B244" s="1">
        <f t="shared" si="31"/>
        <v>231</v>
      </c>
      <c r="C244" s="34"/>
      <c r="D244" s="21">
        <f t="shared" si="35"/>
        <v>0.02</v>
      </c>
      <c r="E244" s="37"/>
      <c r="F244" s="22">
        <f t="shared" si="32"/>
        <v>99379</v>
      </c>
      <c r="G244" s="17">
        <f t="shared" si="28"/>
        <v>72424</v>
      </c>
      <c r="H244" s="18">
        <f t="shared" si="33"/>
        <v>26955</v>
      </c>
      <c r="I244" s="17">
        <f t="shared" si="29"/>
        <v>0</v>
      </c>
      <c r="J244" s="7">
        <f t="shared" si="34"/>
        <v>16100496</v>
      </c>
      <c r="K244" s="9">
        <f t="shared" si="36"/>
        <v>0</v>
      </c>
    </row>
    <row r="245" spans="1:11" s="1" customFormat="1">
      <c r="A245" s="16">
        <f t="shared" si="30"/>
        <v>20</v>
      </c>
      <c r="B245" s="1">
        <f t="shared" si="31"/>
        <v>232</v>
      </c>
      <c r="C245" s="34"/>
      <c r="D245" s="21">
        <f t="shared" si="35"/>
        <v>0.02</v>
      </c>
      <c r="E245" s="37"/>
      <c r="F245" s="22">
        <f t="shared" si="32"/>
        <v>99379</v>
      </c>
      <c r="G245" s="17">
        <f t="shared" si="28"/>
        <v>72545</v>
      </c>
      <c r="H245" s="18">
        <f t="shared" si="33"/>
        <v>26834</v>
      </c>
      <c r="I245" s="17">
        <f t="shared" si="29"/>
        <v>0</v>
      </c>
      <c r="J245" s="7">
        <f t="shared" si="34"/>
        <v>16027951</v>
      </c>
      <c r="K245" s="9">
        <f t="shared" si="36"/>
        <v>0</v>
      </c>
    </row>
    <row r="246" spans="1:11" s="1" customFormat="1">
      <c r="A246" s="16">
        <f t="shared" si="30"/>
        <v>20</v>
      </c>
      <c r="B246" s="1">
        <f t="shared" si="31"/>
        <v>233</v>
      </c>
      <c r="C246" s="34"/>
      <c r="D246" s="21">
        <f t="shared" si="35"/>
        <v>0.02</v>
      </c>
      <c r="E246" s="37"/>
      <c r="F246" s="22">
        <f t="shared" si="32"/>
        <v>99379</v>
      </c>
      <c r="G246" s="17">
        <f t="shared" si="28"/>
        <v>72666</v>
      </c>
      <c r="H246" s="18">
        <f t="shared" si="33"/>
        <v>26713</v>
      </c>
      <c r="I246" s="17">
        <f t="shared" si="29"/>
        <v>0</v>
      </c>
      <c r="J246" s="7">
        <f t="shared" si="34"/>
        <v>15955285</v>
      </c>
      <c r="K246" s="9">
        <f t="shared" si="36"/>
        <v>0</v>
      </c>
    </row>
    <row r="247" spans="1:11" s="1" customFormat="1">
      <c r="A247" s="16">
        <f t="shared" si="30"/>
        <v>20</v>
      </c>
      <c r="B247" s="1">
        <f t="shared" si="31"/>
        <v>234</v>
      </c>
      <c r="C247" s="34"/>
      <c r="D247" s="21">
        <f t="shared" si="35"/>
        <v>0.02</v>
      </c>
      <c r="E247" s="37"/>
      <c r="F247" s="22">
        <f t="shared" si="32"/>
        <v>99379</v>
      </c>
      <c r="G247" s="17">
        <f t="shared" si="28"/>
        <v>72787</v>
      </c>
      <c r="H247" s="18">
        <f t="shared" si="33"/>
        <v>26592</v>
      </c>
      <c r="I247" s="17">
        <f t="shared" si="29"/>
        <v>0</v>
      </c>
      <c r="J247" s="7">
        <f t="shared" si="34"/>
        <v>15882498</v>
      </c>
      <c r="K247" s="9">
        <f t="shared" si="36"/>
        <v>0</v>
      </c>
    </row>
    <row r="248" spans="1:11" s="1" customFormat="1">
      <c r="A248" s="16">
        <f t="shared" si="30"/>
        <v>20</v>
      </c>
      <c r="B248" s="1">
        <f t="shared" si="31"/>
        <v>235</v>
      </c>
      <c r="C248" s="34"/>
      <c r="D248" s="21">
        <f t="shared" si="35"/>
        <v>0.02</v>
      </c>
      <c r="E248" s="37"/>
      <c r="F248" s="22">
        <f t="shared" si="32"/>
        <v>99379</v>
      </c>
      <c r="G248" s="17">
        <f t="shared" si="28"/>
        <v>72908</v>
      </c>
      <c r="H248" s="18">
        <f t="shared" si="33"/>
        <v>26471</v>
      </c>
      <c r="I248" s="17">
        <f t="shared" si="29"/>
        <v>0</v>
      </c>
      <c r="J248" s="7">
        <f t="shared" si="34"/>
        <v>15809590</v>
      </c>
      <c r="K248" s="9">
        <f t="shared" si="36"/>
        <v>0</v>
      </c>
    </row>
    <row r="249" spans="1:11" s="1" customFormat="1">
      <c r="A249" s="16">
        <f t="shared" si="30"/>
        <v>20</v>
      </c>
      <c r="B249" s="1">
        <f t="shared" si="31"/>
        <v>236</v>
      </c>
      <c r="C249" s="34"/>
      <c r="D249" s="21">
        <f t="shared" si="35"/>
        <v>0.02</v>
      </c>
      <c r="E249" s="37"/>
      <c r="F249" s="22">
        <f t="shared" si="32"/>
        <v>99379</v>
      </c>
      <c r="G249" s="17">
        <f t="shared" si="28"/>
        <v>73030</v>
      </c>
      <c r="H249" s="18">
        <f t="shared" si="33"/>
        <v>26349</v>
      </c>
      <c r="I249" s="17">
        <f t="shared" si="29"/>
        <v>0</v>
      </c>
      <c r="J249" s="7">
        <f t="shared" si="34"/>
        <v>15736560</v>
      </c>
      <c r="K249" s="9">
        <f t="shared" si="36"/>
        <v>0</v>
      </c>
    </row>
    <row r="250" spans="1:11" s="1" customFormat="1">
      <c r="A250" s="16">
        <f t="shared" si="30"/>
        <v>20</v>
      </c>
      <c r="B250" s="1">
        <f t="shared" si="31"/>
        <v>237</v>
      </c>
      <c r="C250" s="34"/>
      <c r="D250" s="21">
        <f t="shared" si="35"/>
        <v>0.02</v>
      </c>
      <c r="E250" s="37"/>
      <c r="F250" s="22">
        <f t="shared" si="32"/>
        <v>99379</v>
      </c>
      <c r="G250" s="17">
        <f t="shared" si="28"/>
        <v>73151</v>
      </c>
      <c r="H250" s="18">
        <f t="shared" si="33"/>
        <v>26228</v>
      </c>
      <c r="I250" s="17">
        <f t="shared" si="29"/>
        <v>0</v>
      </c>
      <c r="J250" s="7">
        <f t="shared" si="34"/>
        <v>15663409</v>
      </c>
      <c r="K250" s="9">
        <f t="shared" si="36"/>
        <v>0</v>
      </c>
    </row>
    <row r="251" spans="1:11" s="1" customFormat="1">
      <c r="A251" s="16">
        <f t="shared" si="30"/>
        <v>20</v>
      </c>
      <c r="B251" s="1">
        <f t="shared" si="31"/>
        <v>238</v>
      </c>
      <c r="C251" s="34"/>
      <c r="D251" s="21">
        <f t="shared" si="35"/>
        <v>0.02</v>
      </c>
      <c r="E251" s="37"/>
      <c r="F251" s="22">
        <f t="shared" si="32"/>
        <v>99379</v>
      </c>
      <c r="G251" s="17">
        <f t="shared" si="28"/>
        <v>73273</v>
      </c>
      <c r="H251" s="18">
        <f t="shared" si="33"/>
        <v>26106</v>
      </c>
      <c r="I251" s="17">
        <f t="shared" si="29"/>
        <v>0</v>
      </c>
      <c r="J251" s="7">
        <f t="shared" si="34"/>
        <v>15590136</v>
      </c>
      <c r="K251" s="9">
        <f t="shared" si="36"/>
        <v>0</v>
      </c>
    </row>
    <row r="252" spans="1:11" s="1" customFormat="1">
      <c r="A252" s="16">
        <f t="shared" si="30"/>
        <v>20</v>
      </c>
      <c r="B252" s="1">
        <f t="shared" si="31"/>
        <v>239</v>
      </c>
      <c r="C252" s="34"/>
      <c r="D252" s="21">
        <f t="shared" si="35"/>
        <v>0.02</v>
      </c>
      <c r="E252" s="37"/>
      <c r="F252" s="22">
        <f t="shared" si="32"/>
        <v>99379</v>
      </c>
      <c r="G252" s="17">
        <f t="shared" si="28"/>
        <v>73395</v>
      </c>
      <c r="H252" s="18">
        <f t="shared" si="33"/>
        <v>25984</v>
      </c>
      <c r="I252" s="17">
        <f t="shared" si="29"/>
        <v>0</v>
      </c>
      <c r="J252" s="7">
        <f t="shared" si="34"/>
        <v>15516741</v>
      </c>
      <c r="K252" s="9">
        <f t="shared" si="36"/>
        <v>0</v>
      </c>
    </row>
    <row r="253" spans="1:11" s="2" customFormat="1">
      <c r="A253" s="14">
        <f t="shared" si="30"/>
        <v>20</v>
      </c>
      <c r="B253" s="2">
        <f t="shared" si="31"/>
        <v>240</v>
      </c>
      <c r="C253" s="34"/>
      <c r="D253" s="20">
        <f t="shared" si="35"/>
        <v>0.02</v>
      </c>
      <c r="E253" s="37"/>
      <c r="F253" s="15">
        <f t="shared" si="32"/>
        <v>99379</v>
      </c>
      <c r="G253" s="23">
        <f t="shared" si="28"/>
        <v>73518</v>
      </c>
      <c r="H253" s="15">
        <f t="shared" si="33"/>
        <v>25861</v>
      </c>
      <c r="I253" s="23">
        <f t="shared" si="29"/>
        <v>0</v>
      </c>
      <c r="J253" s="4">
        <f t="shared" si="34"/>
        <v>15443223</v>
      </c>
      <c r="K253" s="3">
        <f t="shared" si="36"/>
        <v>0</v>
      </c>
    </row>
    <row r="254" spans="1:11" s="1" customFormat="1">
      <c r="A254" s="16">
        <f t="shared" si="30"/>
        <v>21</v>
      </c>
      <c r="B254" s="1">
        <f t="shared" si="31"/>
        <v>241</v>
      </c>
      <c r="C254" s="34"/>
      <c r="D254" s="21">
        <f t="shared" si="35"/>
        <v>0.02</v>
      </c>
      <c r="E254" s="37"/>
      <c r="F254" s="22">
        <f t="shared" si="32"/>
        <v>99379</v>
      </c>
      <c r="G254" s="17">
        <f t="shared" si="28"/>
        <v>73640</v>
      </c>
      <c r="H254" s="18">
        <f t="shared" si="33"/>
        <v>25739</v>
      </c>
      <c r="I254" s="17">
        <f t="shared" si="29"/>
        <v>0</v>
      </c>
      <c r="J254" s="7">
        <f t="shared" si="34"/>
        <v>15369583</v>
      </c>
      <c r="K254" s="9">
        <f t="shared" si="36"/>
        <v>0</v>
      </c>
    </row>
    <row r="255" spans="1:11" s="1" customFormat="1">
      <c r="A255" s="16">
        <f t="shared" si="30"/>
        <v>21</v>
      </c>
      <c r="B255" s="1">
        <f t="shared" si="31"/>
        <v>242</v>
      </c>
      <c r="C255" s="34"/>
      <c r="D255" s="21">
        <f t="shared" si="35"/>
        <v>0.02</v>
      </c>
      <c r="E255" s="37"/>
      <c r="F255" s="22">
        <f t="shared" si="32"/>
        <v>99379</v>
      </c>
      <c r="G255" s="17">
        <f t="shared" si="28"/>
        <v>73763</v>
      </c>
      <c r="H255" s="18">
        <f t="shared" si="33"/>
        <v>25616</v>
      </c>
      <c r="I255" s="17">
        <f t="shared" si="29"/>
        <v>0</v>
      </c>
      <c r="J255" s="7">
        <f t="shared" si="34"/>
        <v>15295820</v>
      </c>
      <c r="K255" s="9">
        <f t="shared" si="36"/>
        <v>0</v>
      </c>
    </row>
    <row r="256" spans="1:11" s="1" customFormat="1">
      <c r="A256" s="16">
        <f t="shared" si="30"/>
        <v>21</v>
      </c>
      <c r="B256" s="1">
        <f t="shared" si="31"/>
        <v>243</v>
      </c>
      <c r="C256" s="34"/>
      <c r="D256" s="21">
        <f t="shared" si="35"/>
        <v>0.02</v>
      </c>
      <c r="E256" s="37"/>
      <c r="F256" s="22">
        <f t="shared" si="32"/>
        <v>99379</v>
      </c>
      <c r="G256" s="17">
        <f t="shared" si="28"/>
        <v>73886</v>
      </c>
      <c r="H256" s="18">
        <f t="shared" si="33"/>
        <v>25493</v>
      </c>
      <c r="I256" s="17">
        <f t="shared" si="29"/>
        <v>0</v>
      </c>
      <c r="J256" s="7">
        <f t="shared" si="34"/>
        <v>15221934</v>
      </c>
      <c r="K256" s="9">
        <f t="shared" si="36"/>
        <v>0</v>
      </c>
    </row>
    <row r="257" spans="1:11" s="1" customFormat="1">
      <c r="A257" s="16">
        <f t="shared" si="30"/>
        <v>21</v>
      </c>
      <c r="B257" s="1">
        <f t="shared" si="31"/>
        <v>244</v>
      </c>
      <c r="C257" s="34"/>
      <c r="D257" s="21">
        <f t="shared" si="35"/>
        <v>0.02</v>
      </c>
      <c r="E257" s="37"/>
      <c r="F257" s="22">
        <f t="shared" si="32"/>
        <v>99379</v>
      </c>
      <c r="G257" s="17">
        <f t="shared" si="28"/>
        <v>74009</v>
      </c>
      <c r="H257" s="18">
        <f t="shared" si="33"/>
        <v>25370</v>
      </c>
      <c r="I257" s="17">
        <f t="shared" si="29"/>
        <v>0</v>
      </c>
      <c r="J257" s="7">
        <f t="shared" si="34"/>
        <v>15147925</v>
      </c>
      <c r="K257" s="9">
        <f t="shared" si="36"/>
        <v>0</v>
      </c>
    </row>
    <row r="258" spans="1:11" s="1" customFormat="1">
      <c r="A258" s="16">
        <f t="shared" si="30"/>
        <v>21</v>
      </c>
      <c r="B258" s="1">
        <f t="shared" si="31"/>
        <v>245</v>
      </c>
      <c r="C258" s="34"/>
      <c r="D258" s="21">
        <f t="shared" si="35"/>
        <v>0.02</v>
      </c>
      <c r="E258" s="37"/>
      <c r="F258" s="22">
        <f t="shared" si="32"/>
        <v>99379</v>
      </c>
      <c r="G258" s="17">
        <f t="shared" si="28"/>
        <v>74132</v>
      </c>
      <c r="H258" s="18">
        <f t="shared" si="33"/>
        <v>25247</v>
      </c>
      <c r="I258" s="17">
        <f t="shared" si="29"/>
        <v>0</v>
      </c>
      <c r="J258" s="7">
        <f t="shared" si="34"/>
        <v>15073793</v>
      </c>
      <c r="K258" s="9">
        <f t="shared" si="36"/>
        <v>0</v>
      </c>
    </row>
    <row r="259" spans="1:11" s="1" customFormat="1">
      <c r="A259" s="16">
        <f t="shared" si="30"/>
        <v>21</v>
      </c>
      <c r="B259" s="1">
        <f t="shared" si="31"/>
        <v>246</v>
      </c>
      <c r="C259" s="34"/>
      <c r="D259" s="21">
        <f t="shared" si="35"/>
        <v>0.02</v>
      </c>
      <c r="E259" s="37"/>
      <c r="F259" s="22">
        <f t="shared" si="32"/>
        <v>99379</v>
      </c>
      <c r="G259" s="17">
        <f t="shared" si="28"/>
        <v>74256</v>
      </c>
      <c r="H259" s="18">
        <f t="shared" si="33"/>
        <v>25123</v>
      </c>
      <c r="I259" s="17">
        <f t="shared" si="29"/>
        <v>0</v>
      </c>
      <c r="J259" s="7">
        <f t="shared" si="34"/>
        <v>14999537</v>
      </c>
      <c r="K259" s="9">
        <f t="shared" si="36"/>
        <v>0</v>
      </c>
    </row>
    <row r="260" spans="1:11" s="1" customFormat="1">
      <c r="A260" s="16">
        <f t="shared" si="30"/>
        <v>21</v>
      </c>
      <c r="B260" s="1">
        <f t="shared" si="31"/>
        <v>247</v>
      </c>
      <c r="C260" s="34"/>
      <c r="D260" s="21">
        <f t="shared" si="35"/>
        <v>0.02</v>
      </c>
      <c r="E260" s="37"/>
      <c r="F260" s="22">
        <f t="shared" si="32"/>
        <v>99379</v>
      </c>
      <c r="G260" s="17">
        <f t="shared" si="28"/>
        <v>74380</v>
      </c>
      <c r="H260" s="18">
        <f t="shared" si="33"/>
        <v>24999</v>
      </c>
      <c r="I260" s="17">
        <f t="shared" si="29"/>
        <v>0</v>
      </c>
      <c r="J260" s="7">
        <f t="shared" si="34"/>
        <v>14925157</v>
      </c>
      <c r="K260" s="9">
        <f t="shared" si="36"/>
        <v>0</v>
      </c>
    </row>
    <row r="261" spans="1:11" s="1" customFormat="1">
      <c r="A261" s="16">
        <f t="shared" si="30"/>
        <v>21</v>
      </c>
      <c r="B261" s="1">
        <f t="shared" si="31"/>
        <v>248</v>
      </c>
      <c r="C261" s="34"/>
      <c r="D261" s="21">
        <f t="shared" si="35"/>
        <v>0.02</v>
      </c>
      <c r="E261" s="37"/>
      <c r="F261" s="22">
        <f t="shared" si="32"/>
        <v>99379</v>
      </c>
      <c r="G261" s="17">
        <f t="shared" si="28"/>
        <v>74504</v>
      </c>
      <c r="H261" s="18">
        <f t="shared" si="33"/>
        <v>24875</v>
      </c>
      <c r="I261" s="17">
        <f t="shared" si="29"/>
        <v>0</v>
      </c>
      <c r="J261" s="7">
        <f t="shared" si="34"/>
        <v>14850653</v>
      </c>
      <c r="K261" s="9">
        <f t="shared" si="36"/>
        <v>0</v>
      </c>
    </row>
    <row r="262" spans="1:11" s="1" customFormat="1">
      <c r="A262" s="16">
        <f t="shared" si="30"/>
        <v>21</v>
      </c>
      <c r="B262" s="1">
        <f t="shared" si="31"/>
        <v>249</v>
      </c>
      <c r="C262" s="34"/>
      <c r="D262" s="21">
        <f t="shared" si="35"/>
        <v>0.02</v>
      </c>
      <c r="E262" s="37"/>
      <c r="F262" s="22">
        <f t="shared" si="32"/>
        <v>99379</v>
      </c>
      <c r="G262" s="17">
        <f t="shared" si="28"/>
        <v>74628</v>
      </c>
      <c r="H262" s="18">
        <f t="shared" si="33"/>
        <v>24751</v>
      </c>
      <c r="I262" s="17">
        <f t="shared" si="29"/>
        <v>0</v>
      </c>
      <c r="J262" s="7">
        <f t="shared" si="34"/>
        <v>14776025</v>
      </c>
      <c r="K262" s="9">
        <f t="shared" si="36"/>
        <v>0</v>
      </c>
    </row>
    <row r="263" spans="1:11" s="1" customFormat="1">
      <c r="A263" s="16">
        <f t="shared" si="30"/>
        <v>21</v>
      </c>
      <c r="B263" s="1">
        <f t="shared" si="31"/>
        <v>250</v>
      </c>
      <c r="C263" s="34"/>
      <c r="D263" s="21">
        <f t="shared" si="35"/>
        <v>0.02</v>
      </c>
      <c r="E263" s="37"/>
      <c r="F263" s="22">
        <f t="shared" si="32"/>
        <v>99379</v>
      </c>
      <c r="G263" s="17">
        <f t="shared" si="28"/>
        <v>74752</v>
      </c>
      <c r="H263" s="18">
        <f t="shared" si="33"/>
        <v>24627</v>
      </c>
      <c r="I263" s="17">
        <f t="shared" si="29"/>
        <v>0</v>
      </c>
      <c r="J263" s="7">
        <f t="shared" si="34"/>
        <v>14701273</v>
      </c>
      <c r="K263" s="9">
        <f t="shared" si="36"/>
        <v>0</v>
      </c>
    </row>
    <row r="264" spans="1:11" s="1" customFormat="1">
      <c r="A264" s="16">
        <f t="shared" si="30"/>
        <v>21</v>
      </c>
      <c r="B264" s="1">
        <f t="shared" si="31"/>
        <v>251</v>
      </c>
      <c r="C264" s="34"/>
      <c r="D264" s="21">
        <f t="shared" si="35"/>
        <v>0.02</v>
      </c>
      <c r="E264" s="37"/>
      <c r="F264" s="22">
        <f t="shared" si="32"/>
        <v>99379</v>
      </c>
      <c r="G264" s="17">
        <f t="shared" si="28"/>
        <v>74877</v>
      </c>
      <c r="H264" s="18">
        <f t="shared" si="33"/>
        <v>24502</v>
      </c>
      <c r="I264" s="17">
        <f t="shared" si="29"/>
        <v>0</v>
      </c>
      <c r="J264" s="7">
        <f t="shared" si="34"/>
        <v>14626396</v>
      </c>
      <c r="K264" s="9">
        <f t="shared" si="36"/>
        <v>0</v>
      </c>
    </row>
    <row r="265" spans="1:11" s="2" customFormat="1">
      <c r="A265" s="14">
        <f t="shared" si="30"/>
        <v>21</v>
      </c>
      <c r="B265" s="2">
        <f t="shared" si="31"/>
        <v>252</v>
      </c>
      <c r="C265" s="34"/>
      <c r="D265" s="20">
        <f t="shared" si="35"/>
        <v>0.02</v>
      </c>
      <c r="E265" s="37"/>
      <c r="F265" s="15">
        <f t="shared" si="32"/>
        <v>99379</v>
      </c>
      <c r="G265" s="23">
        <f t="shared" si="28"/>
        <v>75002</v>
      </c>
      <c r="H265" s="15">
        <f t="shared" si="33"/>
        <v>24377</v>
      </c>
      <c r="I265" s="23">
        <f t="shared" si="29"/>
        <v>0</v>
      </c>
      <c r="J265" s="4">
        <f t="shared" si="34"/>
        <v>14551394</v>
      </c>
      <c r="K265" s="3">
        <f t="shared" si="36"/>
        <v>0</v>
      </c>
    </row>
    <row r="266" spans="1:11" s="1" customFormat="1">
      <c r="A266" s="16">
        <f t="shared" si="30"/>
        <v>22</v>
      </c>
      <c r="B266" s="1">
        <f t="shared" si="31"/>
        <v>253</v>
      </c>
      <c r="C266" s="34"/>
      <c r="D266" s="21">
        <f t="shared" si="35"/>
        <v>0.02</v>
      </c>
      <c r="E266" s="37"/>
      <c r="F266" s="22">
        <f t="shared" si="32"/>
        <v>99379</v>
      </c>
      <c r="G266" s="17">
        <f t="shared" si="28"/>
        <v>75127</v>
      </c>
      <c r="H266" s="18">
        <f t="shared" si="33"/>
        <v>24252</v>
      </c>
      <c r="I266" s="17">
        <f t="shared" si="29"/>
        <v>0</v>
      </c>
      <c r="J266" s="7">
        <f t="shared" si="34"/>
        <v>14476267</v>
      </c>
      <c r="K266" s="9">
        <f t="shared" si="36"/>
        <v>0</v>
      </c>
    </row>
    <row r="267" spans="1:11" s="1" customFormat="1">
      <c r="A267" s="16">
        <f t="shared" si="30"/>
        <v>22</v>
      </c>
      <c r="B267" s="1">
        <f t="shared" si="31"/>
        <v>254</v>
      </c>
      <c r="C267" s="34"/>
      <c r="D267" s="21">
        <f t="shared" si="35"/>
        <v>0.02</v>
      </c>
      <c r="E267" s="37"/>
      <c r="F267" s="22">
        <f t="shared" si="32"/>
        <v>99379</v>
      </c>
      <c r="G267" s="17">
        <f t="shared" ref="G267:G330" si="37">IF(F267&gt;=H267,MIN(F267-H267,J266),0)</f>
        <v>75252</v>
      </c>
      <c r="H267" s="18">
        <f t="shared" si="33"/>
        <v>24127</v>
      </c>
      <c r="I267" s="17">
        <f t="shared" ref="I267:I330" si="38">IF(F267&gt;=H267,0,F267-H267)</f>
        <v>0</v>
      </c>
      <c r="J267" s="7">
        <f t="shared" si="34"/>
        <v>14401015</v>
      </c>
      <c r="K267" s="9">
        <f t="shared" si="36"/>
        <v>0</v>
      </c>
    </row>
    <row r="268" spans="1:11" s="1" customFormat="1">
      <c r="A268" s="16">
        <f t="shared" si="30"/>
        <v>22</v>
      </c>
      <c r="B268" s="1">
        <f t="shared" si="31"/>
        <v>255</v>
      </c>
      <c r="C268" s="34"/>
      <c r="D268" s="21">
        <f t="shared" si="35"/>
        <v>0.02</v>
      </c>
      <c r="E268" s="37"/>
      <c r="F268" s="22">
        <f t="shared" si="32"/>
        <v>99379</v>
      </c>
      <c r="G268" s="17">
        <f t="shared" si="37"/>
        <v>75377</v>
      </c>
      <c r="H268" s="18">
        <f t="shared" si="33"/>
        <v>24002</v>
      </c>
      <c r="I268" s="17">
        <f t="shared" si="38"/>
        <v>0</v>
      </c>
      <c r="J268" s="7">
        <f t="shared" si="34"/>
        <v>14325638</v>
      </c>
      <c r="K268" s="9">
        <f t="shared" si="36"/>
        <v>0</v>
      </c>
    </row>
    <row r="269" spans="1:11" s="1" customFormat="1">
      <c r="A269" s="16">
        <f t="shared" ref="A269:A332" si="39">ROUNDUP(B269/12,0)</f>
        <v>22</v>
      </c>
      <c r="B269" s="1">
        <f t="shared" si="31"/>
        <v>256</v>
      </c>
      <c r="C269" s="34"/>
      <c r="D269" s="21">
        <f t="shared" si="35"/>
        <v>0.02</v>
      </c>
      <c r="E269" s="37"/>
      <c r="F269" s="22">
        <f t="shared" si="32"/>
        <v>99379</v>
      </c>
      <c r="G269" s="17">
        <f t="shared" si="37"/>
        <v>75503</v>
      </c>
      <c r="H269" s="18">
        <f t="shared" si="33"/>
        <v>23876</v>
      </c>
      <c r="I269" s="17">
        <f t="shared" si="38"/>
        <v>0</v>
      </c>
      <c r="J269" s="7">
        <f t="shared" si="34"/>
        <v>14250135</v>
      </c>
      <c r="K269" s="9">
        <f t="shared" si="36"/>
        <v>0</v>
      </c>
    </row>
    <row r="270" spans="1:11" s="1" customFormat="1">
      <c r="A270" s="16">
        <f t="shared" si="39"/>
        <v>22</v>
      </c>
      <c r="B270" s="1">
        <f t="shared" ref="B270:B333" si="40">B269+1</f>
        <v>257</v>
      </c>
      <c r="C270" s="34"/>
      <c r="D270" s="21">
        <f t="shared" si="35"/>
        <v>0.02</v>
      </c>
      <c r="E270" s="37"/>
      <c r="F270" s="22">
        <f t="shared" ref="F270:F333" si="41">MIN(J269+H270,IF(AND(C270=0,E270=0),F269,IF(E270=0,ROUNDUP(ABS(PMT(D270/12,$G$7*12+1-B270,J269)),0),E270)))</f>
        <v>99379</v>
      </c>
      <c r="G270" s="17">
        <f t="shared" si="37"/>
        <v>75629</v>
      </c>
      <c r="H270" s="18">
        <f t="shared" ref="H270:H333" si="42">ROUND(J269*D270/12,0)</f>
        <v>23750</v>
      </c>
      <c r="I270" s="17">
        <f t="shared" si="38"/>
        <v>0</v>
      </c>
      <c r="J270" s="7">
        <f t="shared" ref="J270:J333" si="43">J269-G270</f>
        <v>14174506</v>
      </c>
      <c r="K270" s="9">
        <f t="shared" si="36"/>
        <v>0</v>
      </c>
    </row>
    <row r="271" spans="1:11" s="1" customFormat="1">
      <c r="A271" s="16">
        <f t="shared" si="39"/>
        <v>22</v>
      </c>
      <c r="B271" s="1">
        <f t="shared" si="40"/>
        <v>258</v>
      </c>
      <c r="C271" s="34"/>
      <c r="D271" s="21">
        <f t="shared" ref="D271:D334" si="44">IF(C271=0,D270,C271)</f>
        <v>0.02</v>
      </c>
      <c r="E271" s="37"/>
      <c r="F271" s="22">
        <f t="shared" si="41"/>
        <v>99379</v>
      </c>
      <c r="G271" s="17">
        <f t="shared" si="37"/>
        <v>75755</v>
      </c>
      <c r="H271" s="18">
        <f t="shared" si="42"/>
        <v>23624</v>
      </c>
      <c r="I271" s="17">
        <f t="shared" si="38"/>
        <v>0</v>
      </c>
      <c r="J271" s="7">
        <f t="shared" si="43"/>
        <v>14098751</v>
      </c>
      <c r="K271" s="9">
        <f t="shared" ref="K271:K334" si="45">K270+I271</f>
        <v>0</v>
      </c>
    </row>
    <row r="272" spans="1:11" s="1" customFormat="1">
      <c r="A272" s="16">
        <f t="shared" si="39"/>
        <v>22</v>
      </c>
      <c r="B272" s="1">
        <f t="shared" si="40"/>
        <v>259</v>
      </c>
      <c r="C272" s="34"/>
      <c r="D272" s="21">
        <f t="shared" si="44"/>
        <v>0.02</v>
      </c>
      <c r="E272" s="37"/>
      <c r="F272" s="22">
        <f t="shared" si="41"/>
        <v>99379</v>
      </c>
      <c r="G272" s="17">
        <f t="shared" si="37"/>
        <v>75881</v>
      </c>
      <c r="H272" s="18">
        <f t="shared" si="42"/>
        <v>23498</v>
      </c>
      <c r="I272" s="17">
        <f t="shared" si="38"/>
        <v>0</v>
      </c>
      <c r="J272" s="7">
        <f t="shared" si="43"/>
        <v>14022870</v>
      </c>
      <c r="K272" s="9">
        <f t="shared" si="45"/>
        <v>0</v>
      </c>
    </row>
    <row r="273" spans="1:11" s="1" customFormat="1">
      <c r="A273" s="16">
        <f t="shared" si="39"/>
        <v>22</v>
      </c>
      <c r="B273" s="1">
        <f t="shared" si="40"/>
        <v>260</v>
      </c>
      <c r="C273" s="34"/>
      <c r="D273" s="21">
        <f t="shared" si="44"/>
        <v>0.02</v>
      </c>
      <c r="E273" s="37"/>
      <c r="F273" s="22">
        <f t="shared" si="41"/>
        <v>99379</v>
      </c>
      <c r="G273" s="17">
        <f t="shared" si="37"/>
        <v>76008</v>
      </c>
      <c r="H273" s="18">
        <f t="shared" si="42"/>
        <v>23371</v>
      </c>
      <c r="I273" s="17">
        <f t="shared" si="38"/>
        <v>0</v>
      </c>
      <c r="J273" s="7">
        <f t="shared" si="43"/>
        <v>13946862</v>
      </c>
      <c r="K273" s="9">
        <f t="shared" si="45"/>
        <v>0</v>
      </c>
    </row>
    <row r="274" spans="1:11" s="1" customFormat="1">
      <c r="A274" s="16">
        <f t="shared" si="39"/>
        <v>22</v>
      </c>
      <c r="B274" s="1">
        <f t="shared" si="40"/>
        <v>261</v>
      </c>
      <c r="C274" s="34"/>
      <c r="D274" s="21">
        <f t="shared" si="44"/>
        <v>0.02</v>
      </c>
      <c r="E274" s="37"/>
      <c r="F274" s="22">
        <f t="shared" si="41"/>
        <v>99379</v>
      </c>
      <c r="G274" s="17">
        <f t="shared" si="37"/>
        <v>76134</v>
      </c>
      <c r="H274" s="18">
        <f t="shared" si="42"/>
        <v>23245</v>
      </c>
      <c r="I274" s="17">
        <f t="shared" si="38"/>
        <v>0</v>
      </c>
      <c r="J274" s="7">
        <f t="shared" si="43"/>
        <v>13870728</v>
      </c>
      <c r="K274" s="9">
        <f t="shared" si="45"/>
        <v>0</v>
      </c>
    </row>
    <row r="275" spans="1:11" s="1" customFormat="1">
      <c r="A275" s="16">
        <f t="shared" si="39"/>
        <v>22</v>
      </c>
      <c r="B275" s="1">
        <f t="shared" si="40"/>
        <v>262</v>
      </c>
      <c r="C275" s="34"/>
      <c r="D275" s="21">
        <f t="shared" si="44"/>
        <v>0.02</v>
      </c>
      <c r="E275" s="37"/>
      <c r="F275" s="22">
        <f t="shared" si="41"/>
        <v>99379</v>
      </c>
      <c r="G275" s="17">
        <f t="shared" si="37"/>
        <v>76261</v>
      </c>
      <c r="H275" s="18">
        <f t="shared" si="42"/>
        <v>23118</v>
      </c>
      <c r="I275" s="17">
        <f t="shared" si="38"/>
        <v>0</v>
      </c>
      <c r="J275" s="7">
        <f t="shared" si="43"/>
        <v>13794467</v>
      </c>
      <c r="K275" s="9">
        <f t="shared" si="45"/>
        <v>0</v>
      </c>
    </row>
    <row r="276" spans="1:11" s="1" customFormat="1">
      <c r="A276" s="16">
        <f t="shared" si="39"/>
        <v>22</v>
      </c>
      <c r="B276" s="1">
        <f t="shared" si="40"/>
        <v>263</v>
      </c>
      <c r="C276" s="34"/>
      <c r="D276" s="21">
        <f t="shared" si="44"/>
        <v>0.02</v>
      </c>
      <c r="E276" s="37"/>
      <c r="F276" s="22">
        <f t="shared" si="41"/>
        <v>99379</v>
      </c>
      <c r="G276" s="17">
        <f t="shared" si="37"/>
        <v>76388</v>
      </c>
      <c r="H276" s="18">
        <f t="shared" si="42"/>
        <v>22991</v>
      </c>
      <c r="I276" s="17">
        <f t="shared" si="38"/>
        <v>0</v>
      </c>
      <c r="J276" s="7">
        <f t="shared" si="43"/>
        <v>13718079</v>
      </c>
      <c r="K276" s="9">
        <f t="shared" si="45"/>
        <v>0</v>
      </c>
    </row>
    <row r="277" spans="1:11" s="2" customFormat="1">
      <c r="A277" s="14">
        <f t="shared" si="39"/>
        <v>22</v>
      </c>
      <c r="B277" s="2">
        <f t="shared" si="40"/>
        <v>264</v>
      </c>
      <c r="C277" s="34"/>
      <c r="D277" s="20">
        <f t="shared" si="44"/>
        <v>0.02</v>
      </c>
      <c r="E277" s="37"/>
      <c r="F277" s="15">
        <f t="shared" si="41"/>
        <v>99379</v>
      </c>
      <c r="G277" s="23">
        <f t="shared" si="37"/>
        <v>76516</v>
      </c>
      <c r="H277" s="15">
        <f t="shared" si="42"/>
        <v>22863</v>
      </c>
      <c r="I277" s="23">
        <f t="shared" si="38"/>
        <v>0</v>
      </c>
      <c r="J277" s="4">
        <f t="shared" si="43"/>
        <v>13641563</v>
      </c>
      <c r="K277" s="3">
        <f t="shared" si="45"/>
        <v>0</v>
      </c>
    </row>
    <row r="278" spans="1:11" s="1" customFormat="1">
      <c r="A278" s="16">
        <f t="shared" si="39"/>
        <v>23</v>
      </c>
      <c r="B278" s="1">
        <f t="shared" si="40"/>
        <v>265</v>
      </c>
      <c r="C278" s="34"/>
      <c r="D278" s="21">
        <f t="shared" si="44"/>
        <v>0.02</v>
      </c>
      <c r="E278" s="37"/>
      <c r="F278" s="22">
        <f t="shared" si="41"/>
        <v>99379</v>
      </c>
      <c r="G278" s="17">
        <f t="shared" si="37"/>
        <v>76643</v>
      </c>
      <c r="H278" s="18">
        <f t="shared" si="42"/>
        <v>22736</v>
      </c>
      <c r="I278" s="17">
        <f t="shared" si="38"/>
        <v>0</v>
      </c>
      <c r="J278" s="7">
        <f t="shared" si="43"/>
        <v>13564920</v>
      </c>
      <c r="K278" s="9">
        <f t="shared" si="45"/>
        <v>0</v>
      </c>
    </row>
    <row r="279" spans="1:11" s="1" customFormat="1">
      <c r="A279" s="16">
        <f t="shared" si="39"/>
        <v>23</v>
      </c>
      <c r="B279" s="1">
        <f t="shared" si="40"/>
        <v>266</v>
      </c>
      <c r="C279" s="34"/>
      <c r="D279" s="21">
        <f t="shared" si="44"/>
        <v>0.02</v>
      </c>
      <c r="E279" s="37"/>
      <c r="F279" s="22">
        <f t="shared" si="41"/>
        <v>99379</v>
      </c>
      <c r="G279" s="17">
        <f t="shared" si="37"/>
        <v>76771</v>
      </c>
      <c r="H279" s="18">
        <f t="shared" si="42"/>
        <v>22608</v>
      </c>
      <c r="I279" s="17">
        <f t="shared" si="38"/>
        <v>0</v>
      </c>
      <c r="J279" s="7">
        <f t="shared" si="43"/>
        <v>13488149</v>
      </c>
      <c r="K279" s="9">
        <f t="shared" si="45"/>
        <v>0</v>
      </c>
    </row>
    <row r="280" spans="1:11" s="1" customFormat="1">
      <c r="A280" s="16">
        <f t="shared" si="39"/>
        <v>23</v>
      </c>
      <c r="B280" s="1">
        <f t="shared" si="40"/>
        <v>267</v>
      </c>
      <c r="C280" s="34"/>
      <c r="D280" s="21">
        <f t="shared" si="44"/>
        <v>0.02</v>
      </c>
      <c r="E280" s="37"/>
      <c r="F280" s="22">
        <f t="shared" si="41"/>
        <v>99379</v>
      </c>
      <c r="G280" s="17">
        <f t="shared" si="37"/>
        <v>76899</v>
      </c>
      <c r="H280" s="18">
        <f t="shared" si="42"/>
        <v>22480</v>
      </c>
      <c r="I280" s="17">
        <f t="shared" si="38"/>
        <v>0</v>
      </c>
      <c r="J280" s="7">
        <f t="shared" si="43"/>
        <v>13411250</v>
      </c>
      <c r="K280" s="9">
        <f t="shared" si="45"/>
        <v>0</v>
      </c>
    </row>
    <row r="281" spans="1:11" s="1" customFormat="1">
      <c r="A281" s="16">
        <f t="shared" si="39"/>
        <v>23</v>
      </c>
      <c r="B281" s="1">
        <f t="shared" si="40"/>
        <v>268</v>
      </c>
      <c r="C281" s="34"/>
      <c r="D281" s="21">
        <f t="shared" si="44"/>
        <v>0.02</v>
      </c>
      <c r="E281" s="37"/>
      <c r="F281" s="22">
        <f t="shared" si="41"/>
        <v>99379</v>
      </c>
      <c r="G281" s="17">
        <f t="shared" si="37"/>
        <v>77027</v>
      </c>
      <c r="H281" s="18">
        <f t="shared" si="42"/>
        <v>22352</v>
      </c>
      <c r="I281" s="17">
        <f t="shared" si="38"/>
        <v>0</v>
      </c>
      <c r="J281" s="7">
        <f t="shared" si="43"/>
        <v>13334223</v>
      </c>
      <c r="K281" s="9">
        <f t="shared" si="45"/>
        <v>0</v>
      </c>
    </row>
    <row r="282" spans="1:11" s="1" customFormat="1">
      <c r="A282" s="16">
        <f t="shared" si="39"/>
        <v>23</v>
      </c>
      <c r="B282" s="1">
        <f t="shared" si="40"/>
        <v>269</v>
      </c>
      <c r="C282" s="34"/>
      <c r="D282" s="21">
        <f t="shared" si="44"/>
        <v>0.02</v>
      </c>
      <c r="E282" s="37"/>
      <c r="F282" s="22">
        <f t="shared" si="41"/>
        <v>99379</v>
      </c>
      <c r="G282" s="17">
        <f t="shared" si="37"/>
        <v>77155</v>
      </c>
      <c r="H282" s="18">
        <f t="shared" si="42"/>
        <v>22224</v>
      </c>
      <c r="I282" s="17">
        <f t="shared" si="38"/>
        <v>0</v>
      </c>
      <c r="J282" s="7">
        <f t="shared" si="43"/>
        <v>13257068</v>
      </c>
      <c r="K282" s="9">
        <f t="shared" si="45"/>
        <v>0</v>
      </c>
    </row>
    <row r="283" spans="1:11" s="1" customFormat="1">
      <c r="A283" s="16">
        <f t="shared" si="39"/>
        <v>23</v>
      </c>
      <c r="B283" s="1">
        <f t="shared" si="40"/>
        <v>270</v>
      </c>
      <c r="C283" s="34"/>
      <c r="D283" s="21">
        <f t="shared" si="44"/>
        <v>0.02</v>
      </c>
      <c r="E283" s="37"/>
      <c r="F283" s="22">
        <f t="shared" si="41"/>
        <v>99379</v>
      </c>
      <c r="G283" s="17">
        <f t="shared" si="37"/>
        <v>77284</v>
      </c>
      <c r="H283" s="18">
        <f t="shared" si="42"/>
        <v>22095</v>
      </c>
      <c r="I283" s="17">
        <f t="shared" si="38"/>
        <v>0</v>
      </c>
      <c r="J283" s="7">
        <f t="shared" si="43"/>
        <v>13179784</v>
      </c>
      <c r="K283" s="9">
        <f t="shared" si="45"/>
        <v>0</v>
      </c>
    </row>
    <row r="284" spans="1:11" s="1" customFormat="1">
      <c r="A284" s="16">
        <f t="shared" si="39"/>
        <v>23</v>
      </c>
      <c r="B284" s="1">
        <f t="shared" si="40"/>
        <v>271</v>
      </c>
      <c r="C284" s="34"/>
      <c r="D284" s="21">
        <f t="shared" si="44"/>
        <v>0.02</v>
      </c>
      <c r="E284" s="37"/>
      <c r="F284" s="22">
        <f t="shared" si="41"/>
        <v>99379</v>
      </c>
      <c r="G284" s="17">
        <f t="shared" si="37"/>
        <v>77413</v>
      </c>
      <c r="H284" s="18">
        <f t="shared" si="42"/>
        <v>21966</v>
      </c>
      <c r="I284" s="17">
        <f t="shared" si="38"/>
        <v>0</v>
      </c>
      <c r="J284" s="7">
        <f t="shared" si="43"/>
        <v>13102371</v>
      </c>
      <c r="K284" s="9">
        <f t="shared" si="45"/>
        <v>0</v>
      </c>
    </row>
    <row r="285" spans="1:11" s="1" customFormat="1">
      <c r="A285" s="16">
        <f t="shared" si="39"/>
        <v>23</v>
      </c>
      <c r="B285" s="1">
        <f t="shared" si="40"/>
        <v>272</v>
      </c>
      <c r="C285" s="34"/>
      <c r="D285" s="21">
        <f t="shared" si="44"/>
        <v>0.02</v>
      </c>
      <c r="E285" s="37"/>
      <c r="F285" s="22">
        <f t="shared" si="41"/>
        <v>99379</v>
      </c>
      <c r="G285" s="17">
        <f t="shared" si="37"/>
        <v>77542</v>
      </c>
      <c r="H285" s="18">
        <f t="shared" si="42"/>
        <v>21837</v>
      </c>
      <c r="I285" s="17">
        <f t="shared" si="38"/>
        <v>0</v>
      </c>
      <c r="J285" s="7">
        <f t="shared" si="43"/>
        <v>13024829</v>
      </c>
      <c r="K285" s="9">
        <f t="shared" si="45"/>
        <v>0</v>
      </c>
    </row>
    <row r="286" spans="1:11" s="1" customFormat="1">
      <c r="A286" s="16">
        <f t="shared" si="39"/>
        <v>23</v>
      </c>
      <c r="B286" s="1">
        <f t="shared" si="40"/>
        <v>273</v>
      </c>
      <c r="C286" s="34"/>
      <c r="D286" s="21">
        <f t="shared" si="44"/>
        <v>0.02</v>
      </c>
      <c r="E286" s="37"/>
      <c r="F286" s="22">
        <f t="shared" si="41"/>
        <v>99379</v>
      </c>
      <c r="G286" s="17">
        <f t="shared" si="37"/>
        <v>77671</v>
      </c>
      <c r="H286" s="18">
        <f t="shared" si="42"/>
        <v>21708</v>
      </c>
      <c r="I286" s="17">
        <f t="shared" si="38"/>
        <v>0</v>
      </c>
      <c r="J286" s="7">
        <f t="shared" si="43"/>
        <v>12947158</v>
      </c>
      <c r="K286" s="9">
        <f t="shared" si="45"/>
        <v>0</v>
      </c>
    </row>
    <row r="287" spans="1:11" s="1" customFormat="1">
      <c r="A287" s="16">
        <f t="shared" si="39"/>
        <v>23</v>
      </c>
      <c r="B287" s="1">
        <f t="shared" si="40"/>
        <v>274</v>
      </c>
      <c r="C287" s="34"/>
      <c r="D287" s="21">
        <f t="shared" si="44"/>
        <v>0.02</v>
      </c>
      <c r="E287" s="37"/>
      <c r="F287" s="22">
        <f t="shared" si="41"/>
        <v>99379</v>
      </c>
      <c r="G287" s="17">
        <f t="shared" si="37"/>
        <v>77800</v>
      </c>
      <c r="H287" s="18">
        <f t="shared" si="42"/>
        <v>21579</v>
      </c>
      <c r="I287" s="17">
        <f t="shared" si="38"/>
        <v>0</v>
      </c>
      <c r="J287" s="7">
        <f t="shared" si="43"/>
        <v>12869358</v>
      </c>
      <c r="K287" s="9">
        <f t="shared" si="45"/>
        <v>0</v>
      </c>
    </row>
    <row r="288" spans="1:11" s="1" customFormat="1">
      <c r="A288" s="16">
        <f t="shared" si="39"/>
        <v>23</v>
      </c>
      <c r="B288" s="1">
        <f t="shared" si="40"/>
        <v>275</v>
      </c>
      <c r="C288" s="34"/>
      <c r="D288" s="21">
        <f t="shared" si="44"/>
        <v>0.02</v>
      </c>
      <c r="E288" s="37"/>
      <c r="F288" s="22">
        <f t="shared" si="41"/>
        <v>99379</v>
      </c>
      <c r="G288" s="17">
        <f t="shared" si="37"/>
        <v>77930</v>
      </c>
      <c r="H288" s="18">
        <f t="shared" si="42"/>
        <v>21449</v>
      </c>
      <c r="I288" s="17">
        <f t="shared" si="38"/>
        <v>0</v>
      </c>
      <c r="J288" s="7">
        <f t="shared" si="43"/>
        <v>12791428</v>
      </c>
      <c r="K288" s="9">
        <f t="shared" si="45"/>
        <v>0</v>
      </c>
    </row>
    <row r="289" spans="1:11" s="2" customFormat="1">
      <c r="A289" s="14">
        <f t="shared" si="39"/>
        <v>23</v>
      </c>
      <c r="B289" s="2">
        <f t="shared" si="40"/>
        <v>276</v>
      </c>
      <c r="C289" s="34"/>
      <c r="D289" s="20">
        <f t="shared" si="44"/>
        <v>0.02</v>
      </c>
      <c r="E289" s="37"/>
      <c r="F289" s="15">
        <f t="shared" si="41"/>
        <v>99379</v>
      </c>
      <c r="G289" s="23">
        <f t="shared" si="37"/>
        <v>78060</v>
      </c>
      <c r="H289" s="15">
        <f t="shared" si="42"/>
        <v>21319</v>
      </c>
      <c r="I289" s="23">
        <f t="shared" si="38"/>
        <v>0</v>
      </c>
      <c r="J289" s="4">
        <f t="shared" si="43"/>
        <v>12713368</v>
      </c>
      <c r="K289" s="3">
        <f t="shared" si="45"/>
        <v>0</v>
      </c>
    </row>
    <row r="290" spans="1:11" s="1" customFormat="1" ht="14.25" customHeight="1">
      <c r="A290" s="16">
        <f t="shared" si="39"/>
        <v>24</v>
      </c>
      <c r="B290" s="1">
        <f t="shared" si="40"/>
        <v>277</v>
      </c>
      <c r="C290" s="34"/>
      <c r="D290" s="21">
        <f t="shared" si="44"/>
        <v>0.02</v>
      </c>
      <c r="E290" s="37"/>
      <c r="F290" s="22">
        <f t="shared" si="41"/>
        <v>99379</v>
      </c>
      <c r="G290" s="17">
        <f t="shared" si="37"/>
        <v>78190</v>
      </c>
      <c r="H290" s="18">
        <f t="shared" si="42"/>
        <v>21189</v>
      </c>
      <c r="I290" s="17">
        <f t="shared" si="38"/>
        <v>0</v>
      </c>
      <c r="J290" s="7">
        <f t="shared" si="43"/>
        <v>12635178</v>
      </c>
      <c r="K290" s="9">
        <f t="shared" si="45"/>
        <v>0</v>
      </c>
    </row>
    <row r="291" spans="1:11" s="1" customFormat="1">
      <c r="A291" s="16">
        <f t="shared" si="39"/>
        <v>24</v>
      </c>
      <c r="B291" s="1">
        <f t="shared" si="40"/>
        <v>278</v>
      </c>
      <c r="C291" s="34"/>
      <c r="D291" s="21">
        <f t="shared" si="44"/>
        <v>0.02</v>
      </c>
      <c r="E291" s="37"/>
      <c r="F291" s="22">
        <f t="shared" si="41"/>
        <v>99379</v>
      </c>
      <c r="G291" s="17">
        <f t="shared" si="37"/>
        <v>78320</v>
      </c>
      <c r="H291" s="18">
        <f t="shared" si="42"/>
        <v>21059</v>
      </c>
      <c r="I291" s="17">
        <f t="shared" si="38"/>
        <v>0</v>
      </c>
      <c r="J291" s="7">
        <f t="shared" si="43"/>
        <v>12556858</v>
      </c>
      <c r="K291" s="9">
        <f t="shared" si="45"/>
        <v>0</v>
      </c>
    </row>
    <row r="292" spans="1:11" s="1" customFormat="1">
      <c r="A292" s="16">
        <f t="shared" si="39"/>
        <v>24</v>
      </c>
      <c r="B292" s="1">
        <f t="shared" si="40"/>
        <v>279</v>
      </c>
      <c r="C292" s="34"/>
      <c r="D292" s="21">
        <f t="shared" si="44"/>
        <v>0.02</v>
      </c>
      <c r="E292" s="37"/>
      <c r="F292" s="22">
        <f t="shared" si="41"/>
        <v>99379</v>
      </c>
      <c r="G292" s="17">
        <f t="shared" si="37"/>
        <v>78451</v>
      </c>
      <c r="H292" s="18">
        <f t="shared" si="42"/>
        <v>20928</v>
      </c>
      <c r="I292" s="17">
        <f t="shared" si="38"/>
        <v>0</v>
      </c>
      <c r="J292" s="7">
        <f t="shared" si="43"/>
        <v>12478407</v>
      </c>
      <c r="K292" s="9">
        <f t="shared" si="45"/>
        <v>0</v>
      </c>
    </row>
    <row r="293" spans="1:11" s="1" customFormat="1">
      <c r="A293" s="16">
        <f t="shared" si="39"/>
        <v>24</v>
      </c>
      <c r="B293" s="1">
        <f t="shared" si="40"/>
        <v>280</v>
      </c>
      <c r="C293" s="34"/>
      <c r="D293" s="21">
        <f t="shared" si="44"/>
        <v>0.02</v>
      </c>
      <c r="E293" s="37"/>
      <c r="F293" s="22">
        <f t="shared" si="41"/>
        <v>99379</v>
      </c>
      <c r="G293" s="17">
        <f t="shared" si="37"/>
        <v>78582</v>
      </c>
      <c r="H293" s="18">
        <f t="shared" si="42"/>
        <v>20797</v>
      </c>
      <c r="I293" s="17">
        <f t="shared" si="38"/>
        <v>0</v>
      </c>
      <c r="J293" s="7">
        <f t="shared" si="43"/>
        <v>12399825</v>
      </c>
      <c r="K293" s="9">
        <f t="shared" si="45"/>
        <v>0</v>
      </c>
    </row>
    <row r="294" spans="1:11" s="1" customFormat="1">
      <c r="A294" s="16">
        <f t="shared" si="39"/>
        <v>24</v>
      </c>
      <c r="B294" s="1">
        <f t="shared" si="40"/>
        <v>281</v>
      </c>
      <c r="C294" s="34"/>
      <c r="D294" s="21">
        <f t="shared" si="44"/>
        <v>0.02</v>
      </c>
      <c r="E294" s="37"/>
      <c r="F294" s="22">
        <f t="shared" si="41"/>
        <v>99379</v>
      </c>
      <c r="G294" s="17">
        <f t="shared" si="37"/>
        <v>78713</v>
      </c>
      <c r="H294" s="18">
        <f t="shared" si="42"/>
        <v>20666</v>
      </c>
      <c r="I294" s="17">
        <f t="shared" si="38"/>
        <v>0</v>
      </c>
      <c r="J294" s="7">
        <f t="shared" si="43"/>
        <v>12321112</v>
      </c>
      <c r="K294" s="9">
        <f t="shared" si="45"/>
        <v>0</v>
      </c>
    </row>
    <row r="295" spans="1:11" s="1" customFormat="1">
      <c r="A295" s="16">
        <f t="shared" si="39"/>
        <v>24</v>
      </c>
      <c r="B295" s="1">
        <f t="shared" si="40"/>
        <v>282</v>
      </c>
      <c r="C295" s="34"/>
      <c r="D295" s="21">
        <f t="shared" si="44"/>
        <v>0.02</v>
      </c>
      <c r="E295" s="37"/>
      <c r="F295" s="22">
        <f t="shared" si="41"/>
        <v>99379</v>
      </c>
      <c r="G295" s="17">
        <f t="shared" si="37"/>
        <v>78844</v>
      </c>
      <c r="H295" s="18">
        <f t="shared" si="42"/>
        <v>20535</v>
      </c>
      <c r="I295" s="17">
        <f t="shared" si="38"/>
        <v>0</v>
      </c>
      <c r="J295" s="7">
        <f t="shared" si="43"/>
        <v>12242268</v>
      </c>
      <c r="K295" s="9">
        <f t="shared" si="45"/>
        <v>0</v>
      </c>
    </row>
    <row r="296" spans="1:11" s="1" customFormat="1">
      <c r="A296" s="16">
        <f t="shared" si="39"/>
        <v>24</v>
      </c>
      <c r="B296" s="1">
        <f t="shared" si="40"/>
        <v>283</v>
      </c>
      <c r="C296" s="34"/>
      <c r="D296" s="21">
        <f t="shared" si="44"/>
        <v>0.02</v>
      </c>
      <c r="E296" s="37"/>
      <c r="F296" s="22">
        <f t="shared" si="41"/>
        <v>99379</v>
      </c>
      <c r="G296" s="17">
        <f t="shared" si="37"/>
        <v>78975</v>
      </c>
      <c r="H296" s="18">
        <f t="shared" si="42"/>
        <v>20404</v>
      </c>
      <c r="I296" s="17">
        <f t="shared" si="38"/>
        <v>0</v>
      </c>
      <c r="J296" s="7">
        <f t="shared" si="43"/>
        <v>12163293</v>
      </c>
      <c r="K296" s="9">
        <f t="shared" si="45"/>
        <v>0</v>
      </c>
    </row>
    <row r="297" spans="1:11" s="1" customFormat="1">
      <c r="A297" s="16">
        <f t="shared" si="39"/>
        <v>24</v>
      </c>
      <c r="B297" s="1">
        <f t="shared" si="40"/>
        <v>284</v>
      </c>
      <c r="C297" s="34"/>
      <c r="D297" s="21">
        <f t="shared" si="44"/>
        <v>0.02</v>
      </c>
      <c r="E297" s="37"/>
      <c r="F297" s="22">
        <f t="shared" si="41"/>
        <v>99379</v>
      </c>
      <c r="G297" s="17">
        <f t="shared" si="37"/>
        <v>79107</v>
      </c>
      <c r="H297" s="18">
        <f t="shared" si="42"/>
        <v>20272</v>
      </c>
      <c r="I297" s="17">
        <f t="shared" si="38"/>
        <v>0</v>
      </c>
      <c r="J297" s="7">
        <f t="shared" si="43"/>
        <v>12084186</v>
      </c>
      <c r="K297" s="9">
        <f t="shared" si="45"/>
        <v>0</v>
      </c>
    </row>
    <row r="298" spans="1:11" s="1" customFormat="1">
      <c r="A298" s="16">
        <f t="shared" si="39"/>
        <v>24</v>
      </c>
      <c r="B298" s="1">
        <f t="shared" si="40"/>
        <v>285</v>
      </c>
      <c r="C298" s="34"/>
      <c r="D298" s="21">
        <f t="shared" si="44"/>
        <v>0.02</v>
      </c>
      <c r="E298" s="37"/>
      <c r="F298" s="22">
        <f t="shared" si="41"/>
        <v>99379</v>
      </c>
      <c r="G298" s="17">
        <f t="shared" si="37"/>
        <v>79239</v>
      </c>
      <c r="H298" s="18">
        <f t="shared" si="42"/>
        <v>20140</v>
      </c>
      <c r="I298" s="17">
        <f t="shared" si="38"/>
        <v>0</v>
      </c>
      <c r="J298" s="7">
        <f t="shared" si="43"/>
        <v>12004947</v>
      </c>
      <c r="K298" s="9">
        <f t="shared" si="45"/>
        <v>0</v>
      </c>
    </row>
    <row r="299" spans="1:11" s="1" customFormat="1">
      <c r="A299" s="16">
        <f t="shared" si="39"/>
        <v>24</v>
      </c>
      <c r="B299" s="1">
        <f t="shared" si="40"/>
        <v>286</v>
      </c>
      <c r="C299" s="34"/>
      <c r="D299" s="21">
        <f t="shared" si="44"/>
        <v>0.02</v>
      </c>
      <c r="E299" s="37"/>
      <c r="F299" s="22">
        <f t="shared" si="41"/>
        <v>99379</v>
      </c>
      <c r="G299" s="17">
        <f t="shared" si="37"/>
        <v>79371</v>
      </c>
      <c r="H299" s="18">
        <f t="shared" si="42"/>
        <v>20008</v>
      </c>
      <c r="I299" s="17">
        <f t="shared" si="38"/>
        <v>0</v>
      </c>
      <c r="J299" s="7">
        <f t="shared" si="43"/>
        <v>11925576</v>
      </c>
      <c r="K299" s="9">
        <f t="shared" si="45"/>
        <v>0</v>
      </c>
    </row>
    <row r="300" spans="1:11" s="1" customFormat="1">
      <c r="A300" s="16">
        <f t="shared" si="39"/>
        <v>24</v>
      </c>
      <c r="B300" s="1">
        <f t="shared" si="40"/>
        <v>287</v>
      </c>
      <c r="C300" s="34"/>
      <c r="D300" s="21">
        <f t="shared" si="44"/>
        <v>0.02</v>
      </c>
      <c r="E300" s="37"/>
      <c r="F300" s="22">
        <f t="shared" si="41"/>
        <v>99379</v>
      </c>
      <c r="G300" s="17">
        <f t="shared" si="37"/>
        <v>79503</v>
      </c>
      <c r="H300" s="18">
        <f t="shared" si="42"/>
        <v>19876</v>
      </c>
      <c r="I300" s="17">
        <f t="shared" si="38"/>
        <v>0</v>
      </c>
      <c r="J300" s="7">
        <f t="shared" si="43"/>
        <v>11846073</v>
      </c>
      <c r="K300" s="9">
        <f t="shared" si="45"/>
        <v>0</v>
      </c>
    </row>
    <row r="301" spans="1:11" s="2" customFormat="1">
      <c r="A301" s="14">
        <f t="shared" si="39"/>
        <v>24</v>
      </c>
      <c r="B301" s="2">
        <f t="shared" si="40"/>
        <v>288</v>
      </c>
      <c r="C301" s="34"/>
      <c r="D301" s="20">
        <f t="shared" si="44"/>
        <v>0.02</v>
      </c>
      <c r="E301" s="37"/>
      <c r="F301" s="15">
        <f t="shared" si="41"/>
        <v>99379</v>
      </c>
      <c r="G301" s="23">
        <f t="shared" si="37"/>
        <v>79636</v>
      </c>
      <c r="H301" s="15">
        <f t="shared" si="42"/>
        <v>19743</v>
      </c>
      <c r="I301" s="23">
        <f t="shared" si="38"/>
        <v>0</v>
      </c>
      <c r="J301" s="4">
        <f t="shared" si="43"/>
        <v>11766437</v>
      </c>
      <c r="K301" s="3">
        <f t="shared" si="45"/>
        <v>0</v>
      </c>
    </row>
    <row r="302" spans="1:11" s="1" customFormat="1">
      <c r="A302" s="16">
        <f t="shared" si="39"/>
        <v>25</v>
      </c>
      <c r="B302" s="1">
        <f t="shared" si="40"/>
        <v>289</v>
      </c>
      <c r="C302" s="34"/>
      <c r="D302" s="21">
        <f t="shared" si="44"/>
        <v>0.02</v>
      </c>
      <c r="E302" s="37"/>
      <c r="F302" s="22">
        <f t="shared" si="41"/>
        <v>99379</v>
      </c>
      <c r="G302" s="17">
        <f t="shared" si="37"/>
        <v>79768</v>
      </c>
      <c r="H302" s="18">
        <f t="shared" si="42"/>
        <v>19611</v>
      </c>
      <c r="I302" s="17">
        <f t="shared" si="38"/>
        <v>0</v>
      </c>
      <c r="J302" s="7">
        <f t="shared" si="43"/>
        <v>11686669</v>
      </c>
      <c r="K302" s="9">
        <f t="shared" si="45"/>
        <v>0</v>
      </c>
    </row>
    <row r="303" spans="1:11" s="1" customFormat="1">
      <c r="A303" s="16">
        <f t="shared" si="39"/>
        <v>25</v>
      </c>
      <c r="B303" s="1">
        <f t="shared" si="40"/>
        <v>290</v>
      </c>
      <c r="C303" s="34"/>
      <c r="D303" s="21">
        <f t="shared" si="44"/>
        <v>0.02</v>
      </c>
      <c r="E303" s="37"/>
      <c r="F303" s="22">
        <f t="shared" si="41"/>
        <v>99379</v>
      </c>
      <c r="G303" s="17">
        <f t="shared" si="37"/>
        <v>79901</v>
      </c>
      <c r="H303" s="18">
        <f t="shared" si="42"/>
        <v>19478</v>
      </c>
      <c r="I303" s="17">
        <f t="shared" si="38"/>
        <v>0</v>
      </c>
      <c r="J303" s="7">
        <f t="shared" si="43"/>
        <v>11606768</v>
      </c>
      <c r="K303" s="9">
        <f t="shared" si="45"/>
        <v>0</v>
      </c>
    </row>
    <row r="304" spans="1:11" s="1" customFormat="1">
      <c r="A304" s="16">
        <f t="shared" si="39"/>
        <v>25</v>
      </c>
      <c r="B304" s="1">
        <f t="shared" si="40"/>
        <v>291</v>
      </c>
      <c r="C304" s="34"/>
      <c r="D304" s="21">
        <f t="shared" si="44"/>
        <v>0.02</v>
      </c>
      <c r="E304" s="37"/>
      <c r="F304" s="22">
        <f t="shared" si="41"/>
        <v>99379</v>
      </c>
      <c r="G304" s="17">
        <f t="shared" si="37"/>
        <v>80034</v>
      </c>
      <c r="H304" s="18">
        <f t="shared" si="42"/>
        <v>19345</v>
      </c>
      <c r="I304" s="17">
        <f t="shared" si="38"/>
        <v>0</v>
      </c>
      <c r="J304" s="7">
        <f t="shared" si="43"/>
        <v>11526734</v>
      </c>
      <c r="K304" s="9">
        <f t="shared" si="45"/>
        <v>0</v>
      </c>
    </row>
    <row r="305" spans="1:11" s="1" customFormat="1">
      <c r="A305" s="16">
        <f t="shared" si="39"/>
        <v>25</v>
      </c>
      <c r="B305" s="1">
        <f t="shared" si="40"/>
        <v>292</v>
      </c>
      <c r="C305" s="34"/>
      <c r="D305" s="21">
        <f t="shared" si="44"/>
        <v>0.02</v>
      </c>
      <c r="E305" s="37"/>
      <c r="F305" s="22">
        <f t="shared" si="41"/>
        <v>99379</v>
      </c>
      <c r="G305" s="17">
        <f t="shared" si="37"/>
        <v>80168</v>
      </c>
      <c r="H305" s="18">
        <f t="shared" si="42"/>
        <v>19211</v>
      </c>
      <c r="I305" s="17">
        <f t="shared" si="38"/>
        <v>0</v>
      </c>
      <c r="J305" s="7">
        <f t="shared" si="43"/>
        <v>11446566</v>
      </c>
      <c r="K305" s="9">
        <f t="shared" si="45"/>
        <v>0</v>
      </c>
    </row>
    <row r="306" spans="1:11" s="1" customFormat="1">
      <c r="A306" s="16">
        <f t="shared" si="39"/>
        <v>25</v>
      </c>
      <c r="B306" s="1">
        <f t="shared" si="40"/>
        <v>293</v>
      </c>
      <c r="C306" s="34"/>
      <c r="D306" s="21">
        <f t="shared" si="44"/>
        <v>0.02</v>
      </c>
      <c r="E306" s="37"/>
      <c r="F306" s="22">
        <f t="shared" si="41"/>
        <v>99379</v>
      </c>
      <c r="G306" s="17">
        <f t="shared" si="37"/>
        <v>80301</v>
      </c>
      <c r="H306" s="18">
        <f t="shared" si="42"/>
        <v>19078</v>
      </c>
      <c r="I306" s="17">
        <f t="shared" si="38"/>
        <v>0</v>
      </c>
      <c r="J306" s="7">
        <f t="shared" si="43"/>
        <v>11366265</v>
      </c>
      <c r="K306" s="9">
        <f t="shared" si="45"/>
        <v>0</v>
      </c>
    </row>
    <row r="307" spans="1:11" s="1" customFormat="1">
      <c r="A307" s="16">
        <f t="shared" si="39"/>
        <v>25</v>
      </c>
      <c r="B307" s="1">
        <f t="shared" si="40"/>
        <v>294</v>
      </c>
      <c r="C307" s="34"/>
      <c r="D307" s="21">
        <f t="shared" si="44"/>
        <v>0.02</v>
      </c>
      <c r="E307" s="37"/>
      <c r="F307" s="22">
        <f t="shared" si="41"/>
        <v>99379</v>
      </c>
      <c r="G307" s="17">
        <f t="shared" si="37"/>
        <v>80435</v>
      </c>
      <c r="H307" s="18">
        <f t="shared" si="42"/>
        <v>18944</v>
      </c>
      <c r="I307" s="17">
        <f t="shared" si="38"/>
        <v>0</v>
      </c>
      <c r="J307" s="7">
        <f t="shared" si="43"/>
        <v>11285830</v>
      </c>
      <c r="K307" s="9">
        <f t="shared" si="45"/>
        <v>0</v>
      </c>
    </row>
    <row r="308" spans="1:11" s="1" customFormat="1">
      <c r="A308" s="16">
        <f t="shared" si="39"/>
        <v>25</v>
      </c>
      <c r="B308" s="1">
        <f t="shared" si="40"/>
        <v>295</v>
      </c>
      <c r="C308" s="34"/>
      <c r="D308" s="21">
        <f t="shared" si="44"/>
        <v>0.02</v>
      </c>
      <c r="E308" s="37"/>
      <c r="F308" s="22">
        <f t="shared" si="41"/>
        <v>99379</v>
      </c>
      <c r="G308" s="17">
        <f t="shared" si="37"/>
        <v>80569</v>
      </c>
      <c r="H308" s="18">
        <f t="shared" si="42"/>
        <v>18810</v>
      </c>
      <c r="I308" s="17">
        <f t="shared" si="38"/>
        <v>0</v>
      </c>
      <c r="J308" s="7">
        <f t="shared" si="43"/>
        <v>11205261</v>
      </c>
      <c r="K308" s="9">
        <f t="shared" si="45"/>
        <v>0</v>
      </c>
    </row>
    <row r="309" spans="1:11" s="1" customFormat="1">
      <c r="A309" s="16">
        <f t="shared" si="39"/>
        <v>25</v>
      </c>
      <c r="B309" s="1">
        <f t="shared" si="40"/>
        <v>296</v>
      </c>
      <c r="C309" s="34"/>
      <c r="D309" s="21">
        <f t="shared" si="44"/>
        <v>0.02</v>
      </c>
      <c r="E309" s="37"/>
      <c r="F309" s="22">
        <f t="shared" si="41"/>
        <v>99379</v>
      </c>
      <c r="G309" s="17">
        <f t="shared" si="37"/>
        <v>80704</v>
      </c>
      <c r="H309" s="18">
        <f t="shared" si="42"/>
        <v>18675</v>
      </c>
      <c r="I309" s="17">
        <f t="shared" si="38"/>
        <v>0</v>
      </c>
      <c r="J309" s="7">
        <f t="shared" si="43"/>
        <v>11124557</v>
      </c>
      <c r="K309" s="9">
        <f t="shared" si="45"/>
        <v>0</v>
      </c>
    </row>
    <row r="310" spans="1:11" s="1" customFormat="1">
      <c r="A310" s="16">
        <f t="shared" si="39"/>
        <v>25</v>
      </c>
      <c r="B310" s="1">
        <f t="shared" si="40"/>
        <v>297</v>
      </c>
      <c r="C310" s="34"/>
      <c r="D310" s="21">
        <f t="shared" si="44"/>
        <v>0.02</v>
      </c>
      <c r="E310" s="37"/>
      <c r="F310" s="22">
        <f t="shared" si="41"/>
        <v>99379</v>
      </c>
      <c r="G310" s="17">
        <f t="shared" si="37"/>
        <v>80838</v>
      </c>
      <c r="H310" s="18">
        <f t="shared" si="42"/>
        <v>18541</v>
      </c>
      <c r="I310" s="17">
        <f t="shared" si="38"/>
        <v>0</v>
      </c>
      <c r="J310" s="7">
        <f t="shared" si="43"/>
        <v>11043719</v>
      </c>
      <c r="K310" s="9">
        <f t="shared" si="45"/>
        <v>0</v>
      </c>
    </row>
    <row r="311" spans="1:11" s="1" customFormat="1">
      <c r="A311" s="16">
        <f t="shared" si="39"/>
        <v>25</v>
      </c>
      <c r="B311" s="1">
        <f t="shared" si="40"/>
        <v>298</v>
      </c>
      <c r="C311" s="34"/>
      <c r="D311" s="21">
        <f t="shared" si="44"/>
        <v>0.02</v>
      </c>
      <c r="E311" s="37"/>
      <c r="F311" s="22">
        <f t="shared" si="41"/>
        <v>99379</v>
      </c>
      <c r="G311" s="17">
        <f t="shared" si="37"/>
        <v>80973</v>
      </c>
      <c r="H311" s="18">
        <f t="shared" si="42"/>
        <v>18406</v>
      </c>
      <c r="I311" s="17">
        <f t="shared" si="38"/>
        <v>0</v>
      </c>
      <c r="J311" s="7">
        <f t="shared" si="43"/>
        <v>10962746</v>
      </c>
      <c r="K311" s="9">
        <f t="shared" si="45"/>
        <v>0</v>
      </c>
    </row>
    <row r="312" spans="1:11" s="1" customFormat="1">
      <c r="A312" s="16">
        <f t="shared" si="39"/>
        <v>25</v>
      </c>
      <c r="B312" s="1">
        <f t="shared" si="40"/>
        <v>299</v>
      </c>
      <c r="C312" s="34"/>
      <c r="D312" s="21">
        <f t="shared" si="44"/>
        <v>0.02</v>
      </c>
      <c r="E312" s="37"/>
      <c r="F312" s="22">
        <f t="shared" si="41"/>
        <v>99379</v>
      </c>
      <c r="G312" s="17">
        <f t="shared" si="37"/>
        <v>81108</v>
      </c>
      <c r="H312" s="18">
        <f t="shared" si="42"/>
        <v>18271</v>
      </c>
      <c r="I312" s="17">
        <f t="shared" si="38"/>
        <v>0</v>
      </c>
      <c r="J312" s="7">
        <f t="shared" si="43"/>
        <v>10881638</v>
      </c>
      <c r="K312" s="9">
        <f t="shared" si="45"/>
        <v>0</v>
      </c>
    </row>
    <row r="313" spans="1:11" s="2" customFormat="1">
      <c r="A313" s="14">
        <f t="shared" si="39"/>
        <v>25</v>
      </c>
      <c r="B313" s="2">
        <f t="shared" si="40"/>
        <v>300</v>
      </c>
      <c r="C313" s="34"/>
      <c r="D313" s="20">
        <f t="shared" si="44"/>
        <v>0.02</v>
      </c>
      <c r="E313" s="37"/>
      <c r="F313" s="15">
        <f t="shared" si="41"/>
        <v>99379</v>
      </c>
      <c r="G313" s="23">
        <f t="shared" si="37"/>
        <v>81243</v>
      </c>
      <c r="H313" s="15">
        <f t="shared" si="42"/>
        <v>18136</v>
      </c>
      <c r="I313" s="23">
        <f t="shared" si="38"/>
        <v>0</v>
      </c>
      <c r="J313" s="4">
        <f t="shared" si="43"/>
        <v>10800395</v>
      </c>
      <c r="K313" s="3">
        <f t="shared" si="45"/>
        <v>0</v>
      </c>
    </row>
    <row r="314" spans="1:11" s="1" customFormat="1">
      <c r="A314" s="16">
        <f t="shared" si="39"/>
        <v>26</v>
      </c>
      <c r="B314" s="1">
        <f t="shared" si="40"/>
        <v>301</v>
      </c>
      <c r="C314" s="34"/>
      <c r="D314" s="21">
        <f t="shared" si="44"/>
        <v>0.02</v>
      </c>
      <c r="E314" s="37"/>
      <c r="F314" s="22">
        <f t="shared" si="41"/>
        <v>99379</v>
      </c>
      <c r="G314" s="17">
        <f t="shared" si="37"/>
        <v>81378</v>
      </c>
      <c r="H314" s="18">
        <f t="shared" si="42"/>
        <v>18001</v>
      </c>
      <c r="I314" s="17">
        <f t="shared" si="38"/>
        <v>0</v>
      </c>
      <c r="J314" s="7">
        <f t="shared" si="43"/>
        <v>10719017</v>
      </c>
      <c r="K314" s="9">
        <f t="shared" si="45"/>
        <v>0</v>
      </c>
    </row>
    <row r="315" spans="1:11" s="1" customFormat="1">
      <c r="A315" s="16">
        <f t="shared" si="39"/>
        <v>26</v>
      </c>
      <c r="B315" s="1">
        <f t="shared" si="40"/>
        <v>302</v>
      </c>
      <c r="C315" s="34"/>
      <c r="D315" s="21">
        <f t="shared" si="44"/>
        <v>0.02</v>
      </c>
      <c r="E315" s="37"/>
      <c r="F315" s="22">
        <f t="shared" si="41"/>
        <v>99379</v>
      </c>
      <c r="G315" s="17">
        <f t="shared" si="37"/>
        <v>81514</v>
      </c>
      <c r="H315" s="18">
        <f t="shared" si="42"/>
        <v>17865</v>
      </c>
      <c r="I315" s="17">
        <f t="shared" si="38"/>
        <v>0</v>
      </c>
      <c r="J315" s="7">
        <f t="shared" si="43"/>
        <v>10637503</v>
      </c>
      <c r="K315" s="9">
        <f t="shared" si="45"/>
        <v>0</v>
      </c>
    </row>
    <row r="316" spans="1:11" s="1" customFormat="1">
      <c r="A316" s="16">
        <f t="shared" si="39"/>
        <v>26</v>
      </c>
      <c r="B316" s="1">
        <f t="shared" si="40"/>
        <v>303</v>
      </c>
      <c r="C316" s="34"/>
      <c r="D316" s="21">
        <f t="shared" si="44"/>
        <v>0.02</v>
      </c>
      <c r="E316" s="37"/>
      <c r="F316" s="22">
        <f t="shared" si="41"/>
        <v>99379</v>
      </c>
      <c r="G316" s="17">
        <f t="shared" si="37"/>
        <v>81650</v>
      </c>
      <c r="H316" s="18">
        <f t="shared" si="42"/>
        <v>17729</v>
      </c>
      <c r="I316" s="17">
        <f t="shared" si="38"/>
        <v>0</v>
      </c>
      <c r="J316" s="7">
        <f t="shared" si="43"/>
        <v>10555853</v>
      </c>
      <c r="K316" s="9">
        <f t="shared" si="45"/>
        <v>0</v>
      </c>
    </row>
    <row r="317" spans="1:11" s="1" customFormat="1">
      <c r="A317" s="16">
        <f t="shared" si="39"/>
        <v>26</v>
      </c>
      <c r="B317" s="1">
        <f t="shared" si="40"/>
        <v>304</v>
      </c>
      <c r="C317" s="34"/>
      <c r="D317" s="21">
        <f t="shared" si="44"/>
        <v>0.02</v>
      </c>
      <c r="E317" s="37"/>
      <c r="F317" s="22">
        <f t="shared" si="41"/>
        <v>99379</v>
      </c>
      <c r="G317" s="17">
        <f t="shared" si="37"/>
        <v>81786</v>
      </c>
      <c r="H317" s="18">
        <f t="shared" si="42"/>
        <v>17593</v>
      </c>
      <c r="I317" s="17">
        <f t="shared" si="38"/>
        <v>0</v>
      </c>
      <c r="J317" s="7">
        <f t="shared" si="43"/>
        <v>10474067</v>
      </c>
      <c r="K317" s="9">
        <f t="shared" si="45"/>
        <v>0</v>
      </c>
    </row>
    <row r="318" spans="1:11" s="1" customFormat="1">
      <c r="A318" s="16">
        <f t="shared" si="39"/>
        <v>26</v>
      </c>
      <c r="B318" s="1">
        <f t="shared" si="40"/>
        <v>305</v>
      </c>
      <c r="C318" s="34"/>
      <c r="D318" s="21">
        <f t="shared" si="44"/>
        <v>0.02</v>
      </c>
      <c r="E318" s="37"/>
      <c r="F318" s="22">
        <f t="shared" si="41"/>
        <v>99379</v>
      </c>
      <c r="G318" s="17">
        <f t="shared" si="37"/>
        <v>81922</v>
      </c>
      <c r="H318" s="18">
        <f t="shared" si="42"/>
        <v>17457</v>
      </c>
      <c r="I318" s="17">
        <f t="shared" si="38"/>
        <v>0</v>
      </c>
      <c r="J318" s="7">
        <f t="shared" si="43"/>
        <v>10392145</v>
      </c>
      <c r="K318" s="9">
        <f t="shared" si="45"/>
        <v>0</v>
      </c>
    </row>
    <row r="319" spans="1:11" s="1" customFormat="1">
      <c r="A319" s="16">
        <f t="shared" si="39"/>
        <v>26</v>
      </c>
      <c r="B319" s="1">
        <f t="shared" si="40"/>
        <v>306</v>
      </c>
      <c r="C319" s="34"/>
      <c r="D319" s="21">
        <f t="shared" si="44"/>
        <v>0.02</v>
      </c>
      <c r="E319" s="37"/>
      <c r="F319" s="22">
        <f t="shared" si="41"/>
        <v>99379</v>
      </c>
      <c r="G319" s="17">
        <f t="shared" si="37"/>
        <v>82059</v>
      </c>
      <c r="H319" s="18">
        <f t="shared" si="42"/>
        <v>17320</v>
      </c>
      <c r="I319" s="17">
        <f t="shared" si="38"/>
        <v>0</v>
      </c>
      <c r="J319" s="7">
        <f t="shared" si="43"/>
        <v>10310086</v>
      </c>
      <c r="K319" s="9">
        <f t="shared" si="45"/>
        <v>0</v>
      </c>
    </row>
    <row r="320" spans="1:11" s="1" customFormat="1">
      <c r="A320" s="16">
        <f t="shared" si="39"/>
        <v>26</v>
      </c>
      <c r="B320" s="1">
        <f t="shared" si="40"/>
        <v>307</v>
      </c>
      <c r="C320" s="34"/>
      <c r="D320" s="21">
        <f t="shared" si="44"/>
        <v>0.02</v>
      </c>
      <c r="E320" s="37"/>
      <c r="F320" s="22">
        <f t="shared" si="41"/>
        <v>99379</v>
      </c>
      <c r="G320" s="17">
        <f t="shared" si="37"/>
        <v>82196</v>
      </c>
      <c r="H320" s="18">
        <f t="shared" si="42"/>
        <v>17183</v>
      </c>
      <c r="I320" s="17">
        <f t="shared" si="38"/>
        <v>0</v>
      </c>
      <c r="J320" s="7">
        <f t="shared" si="43"/>
        <v>10227890</v>
      </c>
      <c r="K320" s="9">
        <f t="shared" si="45"/>
        <v>0</v>
      </c>
    </row>
    <row r="321" spans="1:11" s="1" customFormat="1">
      <c r="A321" s="16">
        <f t="shared" si="39"/>
        <v>26</v>
      </c>
      <c r="B321" s="1">
        <f t="shared" si="40"/>
        <v>308</v>
      </c>
      <c r="C321" s="34"/>
      <c r="D321" s="21">
        <f t="shared" si="44"/>
        <v>0.02</v>
      </c>
      <c r="E321" s="37"/>
      <c r="F321" s="22">
        <f t="shared" si="41"/>
        <v>99379</v>
      </c>
      <c r="G321" s="17">
        <f t="shared" si="37"/>
        <v>82333</v>
      </c>
      <c r="H321" s="18">
        <f t="shared" si="42"/>
        <v>17046</v>
      </c>
      <c r="I321" s="17">
        <f t="shared" si="38"/>
        <v>0</v>
      </c>
      <c r="J321" s="7">
        <f t="shared" si="43"/>
        <v>10145557</v>
      </c>
      <c r="K321" s="9">
        <f t="shared" si="45"/>
        <v>0</v>
      </c>
    </row>
    <row r="322" spans="1:11" s="1" customFormat="1">
      <c r="A322" s="16">
        <f t="shared" si="39"/>
        <v>26</v>
      </c>
      <c r="B322" s="1">
        <f t="shared" si="40"/>
        <v>309</v>
      </c>
      <c r="C322" s="34"/>
      <c r="D322" s="21">
        <f t="shared" si="44"/>
        <v>0.02</v>
      </c>
      <c r="E322" s="37"/>
      <c r="F322" s="22">
        <f t="shared" si="41"/>
        <v>99379</v>
      </c>
      <c r="G322" s="17">
        <f t="shared" si="37"/>
        <v>82470</v>
      </c>
      <c r="H322" s="18">
        <f t="shared" si="42"/>
        <v>16909</v>
      </c>
      <c r="I322" s="17">
        <f t="shared" si="38"/>
        <v>0</v>
      </c>
      <c r="J322" s="7">
        <f t="shared" si="43"/>
        <v>10063087</v>
      </c>
      <c r="K322" s="9">
        <f t="shared" si="45"/>
        <v>0</v>
      </c>
    </row>
    <row r="323" spans="1:11" s="1" customFormat="1">
      <c r="A323" s="16">
        <f t="shared" si="39"/>
        <v>26</v>
      </c>
      <c r="B323" s="1">
        <f t="shared" si="40"/>
        <v>310</v>
      </c>
      <c r="C323" s="34"/>
      <c r="D323" s="21">
        <f t="shared" si="44"/>
        <v>0.02</v>
      </c>
      <c r="E323" s="37"/>
      <c r="F323" s="22">
        <f t="shared" si="41"/>
        <v>99379</v>
      </c>
      <c r="G323" s="17">
        <f t="shared" si="37"/>
        <v>82607</v>
      </c>
      <c r="H323" s="18">
        <f t="shared" si="42"/>
        <v>16772</v>
      </c>
      <c r="I323" s="17">
        <f t="shared" si="38"/>
        <v>0</v>
      </c>
      <c r="J323" s="7">
        <f t="shared" si="43"/>
        <v>9980480</v>
      </c>
      <c r="K323" s="9">
        <f t="shared" si="45"/>
        <v>0</v>
      </c>
    </row>
    <row r="324" spans="1:11" s="1" customFormat="1">
      <c r="A324" s="16">
        <f t="shared" si="39"/>
        <v>26</v>
      </c>
      <c r="B324" s="1">
        <f t="shared" si="40"/>
        <v>311</v>
      </c>
      <c r="C324" s="34"/>
      <c r="D324" s="21">
        <f t="shared" si="44"/>
        <v>0.02</v>
      </c>
      <c r="E324" s="37"/>
      <c r="F324" s="22">
        <f t="shared" si="41"/>
        <v>99379</v>
      </c>
      <c r="G324" s="17">
        <f t="shared" si="37"/>
        <v>82745</v>
      </c>
      <c r="H324" s="18">
        <f t="shared" si="42"/>
        <v>16634</v>
      </c>
      <c r="I324" s="17">
        <f t="shared" si="38"/>
        <v>0</v>
      </c>
      <c r="J324" s="7">
        <f t="shared" si="43"/>
        <v>9897735</v>
      </c>
      <c r="K324" s="9">
        <f t="shared" si="45"/>
        <v>0</v>
      </c>
    </row>
    <row r="325" spans="1:11" s="2" customFormat="1">
      <c r="A325" s="14">
        <f t="shared" si="39"/>
        <v>26</v>
      </c>
      <c r="B325" s="2">
        <f t="shared" si="40"/>
        <v>312</v>
      </c>
      <c r="C325" s="34"/>
      <c r="D325" s="20">
        <f t="shared" si="44"/>
        <v>0.02</v>
      </c>
      <c r="E325" s="37"/>
      <c r="F325" s="15">
        <f t="shared" si="41"/>
        <v>99379</v>
      </c>
      <c r="G325" s="23">
        <f t="shared" si="37"/>
        <v>82883</v>
      </c>
      <c r="H325" s="15">
        <f t="shared" si="42"/>
        <v>16496</v>
      </c>
      <c r="I325" s="23">
        <f t="shared" si="38"/>
        <v>0</v>
      </c>
      <c r="J325" s="4">
        <f t="shared" si="43"/>
        <v>9814852</v>
      </c>
      <c r="K325" s="3">
        <f t="shared" si="45"/>
        <v>0</v>
      </c>
    </row>
    <row r="326" spans="1:11" s="1" customFormat="1">
      <c r="A326" s="16">
        <f t="shared" si="39"/>
        <v>27</v>
      </c>
      <c r="B326" s="1">
        <f t="shared" si="40"/>
        <v>313</v>
      </c>
      <c r="C326" s="34"/>
      <c r="D326" s="21">
        <f t="shared" si="44"/>
        <v>0.02</v>
      </c>
      <c r="E326" s="37"/>
      <c r="F326" s="22">
        <f t="shared" si="41"/>
        <v>99379</v>
      </c>
      <c r="G326" s="17">
        <f t="shared" si="37"/>
        <v>83021</v>
      </c>
      <c r="H326" s="18">
        <f t="shared" si="42"/>
        <v>16358</v>
      </c>
      <c r="I326" s="17">
        <f t="shared" si="38"/>
        <v>0</v>
      </c>
      <c r="J326" s="7">
        <f t="shared" si="43"/>
        <v>9731831</v>
      </c>
      <c r="K326" s="9">
        <f t="shared" si="45"/>
        <v>0</v>
      </c>
    </row>
    <row r="327" spans="1:11" s="1" customFormat="1">
      <c r="A327" s="16">
        <f t="shared" si="39"/>
        <v>27</v>
      </c>
      <c r="B327" s="1">
        <f t="shared" si="40"/>
        <v>314</v>
      </c>
      <c r="C327" s="34"/>
      <c r="D327" s="21">
        <f t="shared" si="44"/>
        <v>0.02</v>
      </c>
      <c r="E327" s="37"/>
      <c r="F327" s="22">
        <f t="shared" si="41"/>
        <v>99379</v>
      </c>
      <c r="G327" s="17">
        <f t="shared" si="37"/>
        <v>83159</v>
      </c>
      <c r="H327" s="18">
        <f t="shared" si="42"/>
        <v>16220</v>
      </c>
      <c r="I327" s="17">
        <f t="shared" si="38"/>
        <v>0</v>
      </c>
      <c r="J327" s="7">
        <f t="shared" si="43"/>
        <v>9648672</v>
      </c>
      <c r="K327" s="9">
        <f t="shared" si="45"/>
        <v>0</v>
      </c>
    </row>
    <row r="328" spans="1:11" s="1" customFormat="1">
      <c r="A328" s="16">
        <f t="shared" si="39"/>
        <v>27</v>
      </c>
      <c r="B328" s="1">
        <f t="shared" si="40"/>
        <v>315</v>
      </c>
      <c r="C328" s="34"/>
      <c r="D328" s="21">
        <f t="shared" si="44"/>
        <v>0.02</v>
      </c>
      <c r="E328" s="37"/>
      <c r="F328" s="22">
        <f t="shared" si="41"/>
        <v>99379</v>
      </c>
      <c r="G328" s="17">
        <f t="shared" si="37"/>
        <v>83298</v>
      </c>
      <c r="H328" s="18">
        <f t="shared" si="42"/>
        <v>16081</v>
      </c>
      <c r="I328" s="17">
        <f t="shared" si="38"/>
        <v>0</v>
      </c>
      <c r="J328" s="7">
        <f t="shared" si="43"/>
        <v>9565374</v>
      </c>
      <c r="K328" s="9">
        <f t="shared" si="45"/>
        <v>0</v>
      </c>
    </row>
    <row r="329" spans="1:11" s="1" customFormat="1">
      <c r="A329" s="16">
        <f t="shared" si="39"/>
        <v>27</v>
      </c>
      <c r="B329" s="1">
        <f t="shared" si="40"/>
        <v>316</v>
      </c>
      <c r="C329" s="34"/>
      <c r="D329" s="21">
        <f t="shared" si="44"/>
        <v>0.02</v>
      </c>
      <c r="E329" s="37"/>
      <c r="F329" s="22">
        <f t="shared" si="41"/>
        <v>99379</v>
      </c>
      <c r="G329" s="17">
        <f t="shared" si="37"/>
        <v>83437</v>
      </c>
      <c r="H329" s="18">
        <f t="shared" si="42"/>
        <v>15942</v>
      </c>
      <c r="I329" s="17">
        <f t="shared" si="38"/>
        <v>0</v>
      </c>
      <c r="J329" s="7">
        <f t="shared" si="43"/>
        <v>9481937</v>
      </c>
      <c r="K329" s="9">
        <f t="shared" si="45"/>
        <v>0</v>
      </c>
    </row>
    <row r="330" spans="1:11" s="1" customFormat="1">
      <c r="A330" s="16">
        <f t="shared" si="39"/>
        <v>27</v>
      </c>
      <c r="B330" s="1">
        <f t="shared" si="40"/>
        <v>317</v>
      </c>
      <c r="C330" s="34"/>
      <c r="D330" s="21">
        <f t="shared" si="44"/>
        <v>0.02</v>
      </c>
      <c r="E330" s="37"/>
      <c r="F330" s="22">
        <f t="shared" si="41"/>
        <v>99379</v>
      </c>
      <c r="G330" s="17">
        <f t="shared" si="37"/>
        <v>83576</v>
      </c>
      <c r="H330" s="18">
        <f t="shared" si="42"/>
        <v>15803</v>
      </c>
      <c r="I330" s="17">
        <f t="shared" si="38"/>
        <v>0</v>
      </c>
      <c r="J330" s="7">
        <f t="shared" si="43"/>
        <v>9398361</v>
      </c>
      <c r="K330" s="9">
        <f t="shared" si="45"/>
        <v>0</v>
      </c>
    </row>
    <row r="331" spans="1:11" s="1" customFormat="1">
      <c r="A331" s="16">
        <f t="shared" si="39"/>
        <v>27</v>
      </c>
      <c r="B331" s="1">
        <f t="shared" si="40"/>
        <v>318</v>
      </c>
      <c r="C331" s="34"/>
      <c r="D331" s="21">
        <f t="shared" si="44"/>
        <v>0.02</v>
      </c>
      <c r="E331" s="37"/>
      <c r="F331" s="22">
        <f t="shared" si="41"/>
        <v>99379</v>
      </c>
      <c r="G331" s="17">
        <f t="shared" ref="G331:G394" si="46">IF(F331&gt;=H331,MIN(F331-H331,J330),0)</f>
        <v>83715</v>
      </c>
      <c r="H331" s="18">
        <f t="shared" si="42"/>
        <v>15664</v>
      </c>
      <c r="I331" s="17">
        <f t="shared" ref="I331:I394" si="47">IF(F331&gt;=H331,0,F331-H331)</f>
        <v>0</v>
      </c>
      <c r="J331" s="7">
        <f t="shared" si="43"/>
        <v>9314646</v>
      </c>
      <c r="K331" s="9">
        <f t="shared" si="45"/>
        <v>0</v>
      </c>
    </row>
    <row r="332" spans="1:11" s="1" customFormat="1">
      <c r="A332" s="16">
        <f t="shared" si="39"/>
        <v>27</v>
      </c>
      <c r="B332" s="1">
        <f t="shared" si="40"/>
        <v>319</v>
      </c>
      <c r="C332" s="34"/>
      <c r="D332" s="21">
        <f t="shared" si="44"/>
        <v>0.02</v>
      </c>
      <c r="E332" s="37"/>
      <c r="F332" s="22">
        <f t="shared" si="41"/>
        <v>99379</v>
      </c>
      <c r="G332" s="17">
        <f t="shared" si="46"/>
        <v>83855</v>
      </c>
      <c r="H332" s="18">
        <f t="shared" si="42"/>
        <v>15524</v>
      </c>
      <c r="I332" s="17">
        <f t="shared" si="47"/>
        <v>0</v>
      </c>
      <c r="J332" s="7">
        <f t="shared" si="43"/>
        <v>9230791</v>
      </c>
      <c r="K332" s="9">
        <f t="shared" si="45"/>
        <v>0</v>
      </c>
    </row>
    <row r="333" spans="1:11" s="1" customFormat="1">
      <c r="A333" s="16">
        <f t="shared" ref="A333:A396" si="48">ROUNDUP(B333/12,0)</f>
        <v>27</v>
      </c>
      <c r="B333" s="1">
        <f t="shared" si="40"/>
        <v>320</v>
      </c>
      <c r="C333" s="34"/>
      <c r="D333" s="21">
        <f t="shared" si="44"/>
        <v>0.02</v>
      </c>
      <c r="E333" s="37"/>
      <c r="F333" s="22">
        <f t="shared" si="41"/>
        <v>99379</v>
      </c>
      <c r="G333" s="17">
        <f t="shared" si="46"/>
        <v>83994</v>
      </c>
      <c r="H333" s="18">
        <f t="shared" si="42"/>
        <v>15385</v>
      </c>
      <c r="I333" s="17">
        <f t="shared" si="47"/>
        <v>0</v>
      </c>
      <c r="J333" s="7">
        <f t="shared" si="43"/>
        <v>9146797</v>
      </c>
      <c r="K333" s="9">
        <f t="shared" si="45"/>
        <v>0</v>
      </c>
    </row>
    <row r="334" spans="1:11" s="1" customFormat="1">
      <c r="A334" s="16">
        <f t="shared" si="48"/>
        <v>27</v>
      </c>
      <c r="B334" s="1">
        <f t="shared" ref="B334:B397" si="49">B333+1</f>
        <v>321</v>
      </c>
      <c r="C334" s="34"/>
      <c r="D334" s="21">
        <f t="shared" si="44"/>
        <v>0.02</v>
      </c>
      <c r="E334" s="37"/>
      <c r="F334" s="22">
        <f t="shared" ref="F334:F397" si="50">MIN(J333+H334,IF(AND(C334=0,E334=0),F333,IF(E334=0,ROUNDUP(ABS(PMT(D334/12,$G$7*12+1-B334,J333)),0),E334)))</f>
        <v>99379</v>
      </c>
      <c r="G334" s="17">
        <f t="shared" si="46"/>
        <v>84134</v>
      </c>
      <c r="H334" s="18">
        <f t="shared" ref="H334:H397" si="51">ROUND(J333*D334/12,0)</f>
        <v>15245</v>
      </c>
      <c r="I334" s="17">
        <f t="shared" si="47"/>
        <v>0</v>
      </c>
      <c r="J334" s="7">
        <f t="shared" ref="J334:J397" si="52">J333-G334</f>
        <v>9062663</v>
      </c>
      <c r="K334" s="9">
        <f t="shared" si="45"/>
        <v>0</v>
      </c>
    </row>
    <row r="335" spans="1:11" s="1" customFormat="1">
      <c r="A335" s="16">
        <f t="shared" si="48"/>
        <v>27</v>
      </c>
      <c r="B335" s="1">
        <f t="shared" si="49"/>
        <v>322</v>
      </c>
      <c r="C335" s="34"/>
      <c r="D335" s="21">
        <f t="shared" ref="D335:D398" si="53">IF(C335=0,D334,C335)</f>
        <v>0.02</v>
      </c>
      <c r="E335" s="37"/>
      <c r="F335" s="22">
        <f t="shared" si="50"/>
        <v>99379</v>
      </c>
      <c r="G335" s="17">
        <f t="shared" si="46"/>
        <v>84275</v>
      </c>
      <c r="H335" s="18">
        <f t="shared" si="51"/>
        <v>15104</v>
      </c>
      <c r="I335" s="17">
        <f t="shared" si="47"/>
        <v>0</v>
      </c>
      <c r="J335" s="7">
        <f t="shared" si="52"/>
        <v>8978388</v>
      </c>
      <c r="K335" s="9">
        <f t="shared" ref="K335:K398" si="54">K334+I335</f>
        <v>0</v>
      </c>
    </row>
    <row r="336" spans="1:11" s="1" customFormat="1">
      <c r="A336" s="16">
        <f t="shared" si="48"/>
        <v>27</v>
      </c>
      <c r="B336" s="1">
        <f t="shared" si="49"/>
        <v>323</v>
      </c>
      <c r="C336" s="34"/>
      <c r="D336" s="21">
        <f t="shared" si="53"/>
        <v>0.02</v>
      </c>
      <c r="E336" s="37"/>
      <c r="F336" s="22">
        <f t="shared" si="50"/>
        <v>99379</v>
      </c>
      <c r="G336" s="17">
        <f t="shared" si="46"/>
        <v>84415</v>
      </c>
      <c r="H336" s="18">
        <f t="shared" si="51"/>
        <v>14964</v>
      </c>
      <c r="I336" s="17">
        <f t="shared" si="47"/>
        <v>0</v>
      </c>
      <c r="J336" s="7">
        <f t="shared" si="52"/>
        <v>8893973</v>
      </c>
      <c r="K336" s="9">
        <f t="shared" si="54"/>
        <v>0</v>
      </c>
    </row>
    <row r="337" spans="1:11" s="2" customFormat="1">
      <c r="A337" s="14">
        <f t="shared" si="48"/>
        <v>27</v>
      </c>
      <c r="B337" s="2">
        <f t="shared" si="49"/>
        <v>324</v>
      </c>
      <c r="C337" s="34"/>
      <c r="D337" s="20">
        <f t="shared" si="53"/>
        <v>0.02</v>
      </c>
      <c r="E337" s="37"/>
      <c r="F337" s="15">
        <f t="shared" si="50"/>
        <v>99379</v>
      </c>
      <c r="G337" s="23">
        <f t="shared" si="46"/>
        <v>84556</v>
      </c>
      <c r="H337" s="15">
        <f t="shared" si="51"/>
        <v>14823</v>
      </c>
      <c r="I337" s="23">
        <f t="shared" si="47"/>
        <v>0</v>
      </c>
      <c r="J337" s="4">
        <f t="shared" si="52"/>
        <v>8809417</v>
      </c>
      <c r="K337" s="3">
        <f t="shared" si="54"/>
        <v>0</v>
      </c>
    </row>
    <row r="338" spans="1:11" s="1" customFormat="1">
      <c r="A338" s="16">
        <f t="shared" si="48"/>
        <v>28</v>
      </c>
      <c r="B338" s="1">
        <f t="shared" si="49"/>
        <v>325</v>
      </c>
      <c r="C338" s="34"/>
      <c r="D338" s="21">
        <f t="shared" si="53"/>
        <v>0.02</v>
      </c>
      <c r="E338" s="37"/>
      <c r="F338" s="22">
        <f t="shared" si="50"/>
        <v>99379</v>
      </c>
      <c r="G338" s="17">
        <f t="shared" si="46"/>
        <v>84697</v>
      </c>
      <c r="H338" s="18">
        <f t="shared" si="51"/>
        <v>14682</v>
      </c>
      <c r="I338" s="17">
        <f t="shared" si="47"/>
        <v>0</v>
      </c>
      <c r="J338" s="7">
        <f t="shared" si="52"/>
        <v>8724720</v>
      </c>
      <c r="K338" s="9">
        <f t="shared" si="54"/>
        <v>0</v>
      </c>
    </row>
    <row r="339" spans="1:11" s="1" customFormat="1">
      <c r="A339" s="16">
        <f t="shared" si="48"/>
        <v>28</v>
      </c>
      <c r="B339" s="1">
        <f t="shared" si="49"/>
        <v>326</v>
      </c>
      <c r="C339" s="34"/>
      <c r="D339" s="21">
        <f t="shared" si="53"/>
        <v>0.02</v>
      </c>
      <c r="E339" s="37"/>
      <c r="F339" s="22">
        <f t="shared" si="50"/>
        <v>99379</v>
      </c>
      <c r="G339" s="17">
        <f t="shared" si="46"/>
        <v>84838</v>
      </c>
      <c r="H339" s="18">
        <f t="shared" si="51"/>
        <v>14541</v>
      </c>
      <c r="I339" s="17">
        <f t="shared" si="47"/>
        <v>0</v>
      </c>
      <c r="J339" s="7">
        <f t="shared" si="52"/>
        <v>8639882</v>
      </c>
      <c r="K339" s="9">
        <f t="shared" si="54"/>
        <v>0</v>
      </c>
    </row>
    <row r="340" spans="1:11" s="1" customFormat="1">
      <c r="A340" s="16">
        <f t="shared" si="48"/>
        <v>28</v>
      </c>
      <c r="B340" s="1">
        <f t="shared" si="49"/>
        <v>327</v>
      </c>
      <c r="C340" s="34"/>
      <c r="D340" s="21">
        <f t="shared" si="53"/>
        <v>0.02</v>
      </c>
      <c r="E340" s="37"/>
      <c r="F340" s="22">
        <f t="shared" si="50"/>
        <v>99379</v>
      </c>
      <c r="G340" s="17">
        <f t="shared" si="46"/>
        <v>84979</v>
      </c>
      <c r="H340" s="18">
        <f t="shared" si="51"/>
        <v>14400</v>
      </c>
      <c r="I340" s="17">
        <f t="shared" si="47"/>
        <v>0</v>
      </c>
      <c r="J340" s="7">
        <f t="shared" si="52"/>
        <v>8554903</v>
      </c>
      <c r="K340" s="9">
        <f t="shared" si="54"/>
        <v>0</v>
      </c>
    </row>
    <row r="341" spans="1:11" s="1" customFormat="1">
      <c r="A341" s="16">
        <f t="shared" si="48"/>
        <v>28</v>
      </c>
      <c r="B341" s="1">
        <f t="shared" si="49"/>
        <v>328</v>
      </c>
      <c r="C341" s="34"/>
      <c r="D341" s="21">
        <f t="shared" si="53"/>
        <v>0.02</v>
      </c>
      <c r="E341" s="37"/>
      <c r="F341" s="22">
        <f t="shared" si="50"/>
        <v>99379</v>
      </c>
      <c r="G341" s="17">
        <f t="shared" si="46"/>
        <v>85121</v>
      </c>
      <c r="H341" s="18">
        <f t="shared" si="51"/>
        <v>14258</v>
      </c>
      <c r="I341" s="17">
        <f t="shared" si="47"/>
        <v>0</v>
      </c>
      <c r="J341" s="7">
        <f t="shared" si="52"/>
        <v>8469782</v>
      </c>
      <c r="K341" s="9">
        <f t="shared" si="54"/>
        <v>0</v>
      </c>
    </row>
    <row r="342" spans="1:11" s="1" customFormat="1">
      <c r="A342" s="16">
        <f t="shared" si="48"/>
        <v>28</v>
      </c>
      <c r="B342" s="1">
        <f t="shared" si="49"/>
        <v>329</v>
      </c>
      <c r="C342" s="34"/>
      <c r="D342" s="21">
        <f t="shared" si="53"/>
        <v>0.02</v>
      </c>
      <c r="E342" s="37"/>
      <c r="F342" s="22">
        <f t="shared" si="50"/>
        <v>99379</v>
      </c>
      <c r="G342" s="17">
        <f t="shared" si="46"/>
        <v>85263</v>
      </c>
      <c r="H342" s="18">
        <f t="shared" si="51"/>
        <v>14116</v>
      </c>
      <c r="I342" s="17">
        <f t="shared" si="47"/>
        <v>0</v>
      </c>
      <c r="J342" s="7">
        <f t="shared" si="52"/>
        <v>8384519</v>
      </c>
      <c r="K342" s="9">
        <f t="shared" si="54"/>
        <v>0</v>
      </c>
    </row>
    <row r="343" spans="1:11" s="1" customFormat="1">
      <c r="A343" s="16">
        <f t="shared" si="48"/>
        <v>28</v>
      </c>
      <c r="B343" s="1">
        <f t="shared" si="49"/>
        <v>330</v>
      </c>
      <c r="C343" s="34"/>
      <c r="D343" s="21">
        <f t="shared" si="53"/>
        <v>0.02</v>
      </c>
      <c r="E343" s="37"/>
      <c r="F343" s="22">
        <f t="shared" si="50"/>
        <v>99379</v>
      </c>
      <c r="G343" s="17">
        <f t="shared" si="46"/>
        <v>85405</v>
      </c>
      <c r="H343" s="18">
        <f t="shared" si="51"/>
        <v>13974</v>
      </c>
      <c r="I343" s="17">
        <f t="shared" si="47"/>
        <v>0</v>
      </c>
      <c r="J343" s="7">
        <f t="shared" si="52"/>
        <v>8299114</v>
      </c>
      <c r="K343" s="9">
        <f t="shared" si="54"/>
        <v>0</v>
      </c>
    </row>
    <row r="344" spans="1:11" s="1" customFormat="1">
      <c r="A344" s="16">
        <f t="shared" si="48"/>
        <v>28</v>
      </c>
      <c r="B344" s="1">
        <f t="shared" si="49"/>
        <v>331</v>
      </c>
      <c r="C344" s="34"/>
      <c r="D344" s="21">
        <f t="shared" si="53"/>
        <v>0.02</v>
      </c>
      <c r="E344" s="37"/>
      <c r="F344" s="22">
        <f t="shared" si="50"/>
        <v>99379</v>
      </c>
      <c r="G344" s="17">
        <f t="shared" si="46"/>
        <v>85547</v>
      </c>
      <c r="H344" s="18">
        <f t="shared" si="51"/>
        <v>13832</v>
      </c>
      <c r="I344" s="17">
        <f t="shared" si="47"/>
        <v>0</v>
      </c>
      <c r="J344" s="7">
        <f t="shared" si="52"/>
        <v>8213567</v>
      </c>
      <c r="K344" s="9">
        <f t="shared" si="54"/>
        <v>0</v>
      </c>
    </row>
    <row r="345" spans="1:11" s="1" customFormat="1">
      <c r="A345" s="16">
        <f t="shared" si="48"/>
        <v>28</v>
      </c>
      <c r="B345" s="1">
        <f t="shared" si="49"/>
        <v>332</v>
      </c>
      <c r="C345" s="34"/>
      <c r="D345" s="21">
        <f t="shared" si="53"/>
        <v>0.02</v>
      </c>
      <c r="E345" s="37"/>
      <c r="F345" s="22">
        <f t="shared" si="50"/>
        <v>99379</v>
      </c>
      <c r="G345" s="17">
        <f t="shared" si="46"/>
        <v>85690</v>
      </c>
      <c r="H345" s="18">
        <f t="shared" si="51"/>
        <v>13689</v>
      </c>
      <c r="I345" s="17">
        <f t="shared" si="47"/>
        <v>0</v>
      </c>
      <c r="J345" s="7">
        <f t="shared" si="52"/>
        <v>8127877</v>
      </c>
      <c r="K345" s="9">
        <f t="shared" si="54"/>
        <v>0</v>
      </c>
    </row>
    <row r="346" spans="1:11" s="1" customFormat="1">
      <c r="A346" s="16">
        <f t="shared" si="48"/>
        <v>28</v>
      </c>
      <c r="B346" s="1">
        <f t="shared" si="49"/>
        <v>333</v>
      </c>
      <c r="C346" s="34"/>
      <c r="D346" s="21">
        <f t="shared" si="53"/>
        <v>0.02</v>
      </c>
      <c r="E346" s="37"/>
      <c r="F346" s="22">
        <f t="shared" si="50"/>
        <v>99379</v>
      </c>
      <c r="G346" s="17">
        <f t="shared" si="46"/>
        <v>85833</v>
      </c>
      <c r="H346" s="18">
        <f t="shared" si="51"/>
        <v>13546</v>
      </c>
      <c r="I346" s="17">
        <f t="shared" si="47"/>
        <v>0</v>
      </c>
      <c r="J346" s="7">
        <f t="shared" si="52"/>
        <v>8042044</v>
      </c>
      <c r="K346" s="9">
        <f t="shared" si="54"/>
        <v>0</v>
      </c>
    </row>
    <row r="347" spans="1:11" s="1" customFormat="1">
      <c r="A347" s="16">
        <f t="shared" si="48"/>
        <v>28</v>
      </c>
      <c r="B347" s="1">
        <f t="shared" si="49"/>
        <v>334</v>
      </c>
      <c r="C347" s="34"/>
      <c r="D347" s="21">
        <f t="shared" si="53"/>
        <v>0.02</v>
      </c>
      <c r="E347" s="37"/>
      <c r="F347" s="22">
        <f t="shared" si="50"/>
        <v>99379</v>
      </c>
      <c r="G347" s="17">
        <f t="shared" si="46"/>
        <v>85976</v>
      </c>
      <c r="H347" s="18">
        <f t="shared" si="51"/>
        <v>13403</v>
      </c>
      <c r="I347" s="17">
        <f t="shared" si="47"/>
        <v>0</v>
      </c>
      <c r="J347" s="7">
        <f t="shared" si="52"/>
        <v>7956068</v>
      </c>
      <c r="K347" s="9">
        <f t="shared" si="54"/>
        <v>0</v>
      </c>
    </row>
    <row r="348" spans="1:11" s="1" customFormat="1">
      <c r="A348" s="16">
        <f t="shared" si="48"/>
        <v>28</v>
      </c>
      <c r="B348" s="1">
        <f t="shared" si="49"/>
        <v>335</v>
      </c>
      <c r="C348" s="34"/>
      <c r="D348" s="21">
        <f t="shared" si="53"/>
        <v>0.02</v>
      </c>
      <c r="E348" s="37"/>
      <c r="F348" s="22">
        <f t="shared" si="50"/>
        <v>99379</v>
      </c>
      <c r="G348" s="17">
        <f t="shared" si="46"/>
        <v>86119</v>
      </c>
      <c r="H348" s="18">
        <f t="shared" si="51"/>
        <v>13260</v>
      </c>
      <c r="I348" s="17">
        <f t="shared" si="47"/>
        <v>0</v>
      </c>
      <c r="J348" s="7">
        <f t="shared" si="52"/>
        <v>7869949</v>
      </c>
      <c r="K348" s="9">
        <f t="shared" si="54"/>
        <v>0</v>
      </c>
    </row>
    <row r="349" spans="1:11" s="2" customFormat="1">
      <c r="A349" s="14">
        <f t="shared" si="48"/>
        <v>28</v>
      </c>
      <c r="B349" s="2">
        <f t="shared" si="49"/>
        <v>336</v>
      </c>
      <c r="C349" s="34"/>
      <c r="D349" s="20">
        <f t="shared" si="53"/>
        <v>0.02</v>
      </c>
      <c r="E349" s="37"/>
      <c r="F349" s="15">
        <f t="shared" si="50"/>
        <v>99379</v>
      </c>
      <c r="G349" s="23">
        <f t="shared" si="46"/>
        <v>86262</v>
      </c>
      <c r="H349" s="15">
        <f t="shared" si="51"/>
        <v>13117</v>
      </c>
      <c r="I349" s="23">
        <f t="shared" si="47"/>
        <v>0</v>
      </c>
      <c r="J349" s="4">
        <f t="shared" si="52"/>
        <v>7783687</v>
      </c>
      <c r="K349" s="3">
        <f t="shared" si="54"/>
        <v>0</v>
      </c>
    </row>
    <row r="350" spans="1:11" s="1" customFormat="1">
      <c r="A350" s="16">
        <f t="shared" si="48"/>
        <v>29</v>
      </c>
      <c r="B350" s="1">
        <f t="shared" si="49"/>
        <v>337</v>
      </c>
      <c r="C350" s="34"/>
      <c r="D350" s="21">
        <f t="shared" si="53"/>
        <v>0.02</v>
      </c>
      <c r="E350" s="37"/>
      <c r="F350" s="22">
        <f t="shared" si="50"/>
        <v>99379</v>
      </c>
      <c r="G350" s="17">
        <f t="shared" si="46"/>
        <v>86406</v>
      </c>
      <c r="H350" s="18">
        <f t="shared" si="51"/>
        <v>12973</v>
      </c>
      <c r="I350" s="17">
        <f t="shared" si="47"/>
        <v>0</v>
      </c>
      <c r="J350" s="7">
        <f t="shared" si="52"/>
        <v>7697281</v>
      </c>
      <c r="K350" s="9">
        <f t="shared" si="54"/>
        <v>0</v>
      </c>
    </row>
    <row r="351" spans="1:11" s="1" customFormat="1">
      <c r="A351" s="16">
        <f t="shared" si="48"/>
        <v>29</v>
      </c>
      <c r="B351" s="1">
        <f t="shared" si="49"/>
        <v>338</v>
      </c>
      <c r="C351" s="34"/>
      <c r="D351" s="21">
        <f t="shared" si="53"/>
        <v>0.02</v>
      </c>
      <c r="E351" s="37"/>
      <c r="F351" s="22">
        <f t="shared" si="50"/>
        <v>99379</v>
      </c>
      <c r="G351" s="17">
        <f t="shared" si="46"/>
        <v>86550</v>
      </c>
      <c r="H351" s="18">
        <f t="shared" si="51"/>
        <v>12829</v>
      </c>
      <c r="I351" s="17">
        <f t="shared" si="47"/>
        <v>0</v>
      </c>
      <c r="J351" s="7">
        <f t="shared" si="52"/>
        <v>7610731</v>
      </c>
      <c r="K351" s="9">
        <f t="shared" si="54"/>
        <v>0</v>
      </c>
    </row>
    <row r="352" spans="1:11" s="1" customFormat="1">
      <c r="A352" s="16">
        <f t="shared" si="48"/>
        <v>29</v>
      </c>
      <c r="B352" s="1">
        <f t="shared" si="49"/>
        <v>339</v>
      </c>
      <c r="C352" s="34"/>
      <c r="D352" s="21">
        <f t="shared" si="53"/>
        <v>0.02</v>
      </c>
      <c r="E352" s="37"/>
      <c r="F352" s="22">
        <f t="shared" si="50"/>
        <v>99379</v>
      </c>
      <c r="G352" s="17">
        <f t="shared" si="46"/>
        <v>86694</v>
      </c>
      <c r="H352" s="18">
        <f t="shared" si="51"/>
        <v>12685</v>
      </c>
      <c r="I352" s="17">
        <f t="shared" si="47"/>
        <v>0</v>
      </c>
      <c r="J352" s="7">
        <f t="shared" si="52"/>
        <v>7524037</v>
      </c>
      <c r="K352" s="9">
        <f t="shared" si="54"/>
        <v>0</v>
      </c>
    </row>
    <row r="353" spans="1:11" s="1" customFormat="1">
      <c r="A353" s="16">
        <f t="shared" si="48"/>
        <v>29</v>
      </c>
      <c r="B353" s="1">
        <f t="shared" si="49"/>
        <v>340</v>
      </c>
      <c r="C353" s="34"/>
      <c r="D353" s="21">
        <f t="shared" si="53"/>
        <v>0.02</v>
      </c>
      <c r="E353" s="37"/>
      <c r="F353" s="22">
        <f t="shared" si="50"/>
        <v>99379</v>
      </c>
      <c r="G353" s="17">
        <f t="shared" si="46"/>
        <v>86839</v>
      </c>
      <c r="H353" s="18">
        <f t="shared" si="51"/>
        <v>12540</v>
      </c>
      <c r="I353" s="17">
        <f t="shared" si="47"/>
        <v>0</v>
      </c>
      <c r="J353" s="7">
        <f t="shared" si="52"/>
        <v>7437198</v>
      </c>
      <c r="K353" s="9">
        <f t="shared" si="54"/>
        <v>0</v>
      </c>
    </row>
    <row r="354" spans="1:11" s="1" customFormat="1">
      <c r="A354" s="16">
        <f t="shared" si="48"/>
        <v>29</v>
      </c>
      <c r="B354" s="1">
        <f t="shared" si="49"/>
        <v>341</v>
      </c>
      <c r="C354" s="34"/>
      <c r="D354" s="21">
        <f t="shared" si="53"/>
        <v>0.02</v>
      </c>
      <c r="E354" s="37"/>
      <c r="F354" s="22">
        <f t="shared" si="50"/>
        <v>99379</v>
      </c>
      <c r="G354" s="17">
        <f t="shared" si="46"/>
        <v>86984</v>
      </c>
      <c r="H354" s="18">
        <f t="shared" si="51"/>
        <v>12395</v>
      </c>
      <c r="I354" s="17">
        <f t="shared" si="47"/>
        <v>0</v>
      </c>
      <c r="J354" s="7">
        <f t="shared" si="52"/>
        <v>7350214</v>
      </c>
      <c r="K354" s="9">
        <f t="shared" si="54"/>
        <v>0</v>
      </c>
    </row>
    <row r="355" spans="1:11" s="1" customFormat="1">
      <c r="A355" s="16">
        <f t="shared" si="48"/>
        <v>29</v>
      </c>
      <c r="B355" s="1">
        <f t="shared" si="49"/>
        <v>342</v>
      </c>
      <c r="C355" s="34"/>
      <c r="D355" s="21">
        <f t="shared" si="53"/>
        <v>0.02</v>
      </c>
      <c r="E355" s="37"/>
      <c r="F355" s="22">
        <f t="shared" si="50"/>
        <v>99379</v>
      </c>
      <c r="G355" s="17">
        <f t="shared" si="46"/>
        <v>87129</v>
      </c>
      <c r="H355" s="18">
        <f t="shared" si="51"/>
        <v>12250</v>
      </c>
      <c r="I355" s="17">
        <f t="shared" si="47"/>
        <v>0</v>
      </c>
      <c r="J355" s="7">
        <f t="shared" si="52"/>
        <v>7263085</v>
      </c>
      <c r="K355" s="9">
        <f t="shared" si="54"/>
        <v>0</v>
      </c>
    </row>
    <row r="356" spans="1:11" s="1" customFormat="1">
      <c r="A356" s="16">
        <f t="shared" si="48"/>
        <v>29</v>
      </c>
      <c r="B356" s="1">
        <f t="shared" si="49"/>
        <v>343</v>
      </c>
      <c r="C356" s="34"/>
      <c r="D356" s="21">
        <f t="shared" si="53"/>
        <v>0.02</v>
      </c>
      <c r="E356" s="37"/>
      <c r="F356" s="22">
        <f t="shared" si="50"/>
        <v>99379</v>
      </c>
      <c r="G356" s="17">
        <f t="shared" si="46"/>
        <v>87274</v>
      </c>
      <c r="H356" s="18">
        <f t="shared" si="51"/>
        <v>12105</v>
      </c>
      <c r="I356" s="17">
        <f t="shared" si="47"/>
        <v>0</v>
      </c>
      <c r="J356" s="7">
        <f t="shared" si="52"/>
        <v>7175811</v>
      </c>
      <c r="K356" s="9">
        <f t="shared" si="54"/>
        <v>0</v>
      </c>
    </row>
    <row r="357" spans="1:11" s="1" customFormat="1">
      <c r="A357" s="16">
        <f t="shared" si="48"/>
        <v>29</v>
      </c>
      <c r="B357" s="1">
        <f t="shared" si="49"/>
        <v>344</v>
      </c>
      <c r="C357" s="34"/>
      <c r="D357" s="21">
        <f t="shared" si="53"/>
        <v>0.02</v>
      </c>
      <c r="E357" s="37"/>
      <c r="F357" s="22">
        <f t="shared" si="50"/>
        <v>99379</v>
      </c>
      <c r="G357" s="17">
        <f t="shared" si="46"/>
        <v>87419</v>
      </c>
      <c r="H357" s="18">
        <f t="shared" si="51"/>
        <v>11960</v>
      </c>
      <c r="I357" s="17">
        <f t="shared" si="47"/>
        <v>0</v>
      </c>
      <c r="J357" s="7">
        <f t="shared" si="52"/>
        <v>7088392</v>
      </c>
      <c r="K357" s="9">
        <f t="shared" si="54"/>
        <v>0</v>
      </c>
    </row>
    <row r="358" spans="1:11" s="1" customFormat="1">
      <c r="A358" s="16">
        <f t="shared" si="48"/>
        <v>29</v>
      </c>
      <c r="B358" s="1">
        <f t="shared" si="49"/>
        <v>345</v>
      </c>
      <c r="C358" s="34"/>
      <c r="D358" s="21">
        <f t="shared" si="53"/>
        <v>0.02</v>
      </c>
      <c r="E358" s="37"/>
      <c r="F358" s="22">
        <f t="shared" si="50"/>
        <v>99379</v>
      </c>
      <c r="G358" s="17">
        <f t="shared" si="46"/>
        <v>87565</v>
      </c>
      <c r="H358" s="18">
        <f t="shared" si="51"/>
        <v>11814</v>
      </c>
      <c r="I358" s="17">
        <f t="shared" si="47"/>
        <v>0</v>
      </c>
      <c r="J358" s="7">
        <f t="shared" si="52"/>
        <v>7000827</v>
      </c>
      <c r="K358" s="9">
        <f t="shared" si="54"/>
        <v>0</v>
      </c>
    </row>
    <row r="359" spans="1:11" s="1" customFormat="1">
      <c r="A359" s="16">
        <f t="shared" si="48"/>
        <v>29</v>
      </c>
      <c r="B359" s="1">
        <f t="shared" si="49"/>
        <v>346</v>
      </c>
      <c r="C359" s="34"/>
      <c r="D359" s="21">
        <f t="shared" si="53"/>
        <v>0.02</v>
      </c>
      <c r="E359" s="37"/>
      <c r="F359" s="22">
        <f t="shared" si="50"/>
        <v>99379</v>
      </c>
      <c r="G359" s="17">
        <f t="shared" si="46"/>
        <v>87711</v>
      </c>
      <c r="H359" s="18">
        <f t="shared" si="51"/>
        <v>11668</v>
      </c>
      <c r="I359" s="17">
        <f t="shared" si="47"/>
        <v>0</v>
      </c>
      <c r="J359" s="7">
        <f t="shared" si="52"/>
        <v>6913116</v>
      </c>
      <c r="K359" s="9">
        <f t="shared" si="54"/>
        <v>0</v>
      </c>
    </row>
    <row r="360" spans="1:11" s="1" customFormat="1">
      <c r="A360" s="16">
        <f t="shared" si="48"/>
        <v>29</v>
      </c>
      <c r="B360" s="1">
        <f t="shared" si="49"/>
        <v>347</v>
      </c>
      <c r="C360" s="34"/>
      <c r="D360" s="21">
        <f t="shared" si="53"/>
        <v>0.02</v>
      </c>
      <c r="E360" s="37"/>
      <c r="F360" s="22">
        <f t="shared" si="50"/>
        <v>99379</v>
      </c>
      <c r="G360" s="17">
        <f t="shared" si="46"/>
        <v>87857</v>
      </c>
      <c r="H360" s="18">
        <f t="shared" si="51"/>
        <v>11522</v>
      </c>
      <c r="I360" s="17">
        <f t="shared" si="47"/>
        <v>0</v>
      </c>
      <c r="J360" s="7">
        <f t="shared" si="52"/>
        <v>6825259</v>
      </c>
      <c r="K360" s="9">
        <f t="shared" si="54"/>
        <v>0</v>
      </c>
    </row>
    <row r="361" spans="1:11" s="2" customFormat="1">
      <c r="A361" s="14">
        <f t="shared" si="48"/>
        <v>29</v>
      </c>
      <c r="B361" s="2">
        <f t="shared" si="49"/>
        <v>348</v>
      </c>
      <c r="C361" s="34"/>
      <c r="D361" s="20">
        <f t="shared" si="53"/>
        <v>0.02</v>
      </c>
      <c r="E361" s="37"/>
      <c r="F361" s="15">
        <f t="shared" si="50"/>
        <v>99379</v>
      </c>
      <c r="G361" s="23">
        <f t="shared" si="46"/>
        <v>88004</v>
      </c>
      <c r="H361" s="15">
        <f t="shared" si="51"/>
        <v>11375</v>
      </c>
      <c r="I361" s="23">
        <f t="shared" si="47"/>
        <v>0</v>
      </c>
      <c r="J361" s="4">
        <f t="shared" si="52"/>
        <v>6737255</v>
      </c>
      <c r="K361" s="3">
        <f t="shared" si="54"/>
        <v>0</v>
      </c>
    </row>
    <row r="362" spans="1:11" s="1" customFormat="1">
      <c r="A362" s="16">
        <f t="shared" si="48"/>
        <v>30</v>
      </c>
      <c r="B362" s="1">
        <f t="shared" si="49"/>
        <v>349</v>
      </c>
      <c r="C362" s="34"/>
      <c r="D362" s="21">
        <f t="shared" si="53"/>
        <v>0.02</v>
      </c>
      <c r="E362" s="37"/>
      <c r="F362" s="22">
        <f t="shared" si="50"/>
        <v>99379</v>
      </c>
      <c r="G362" s="17">
        <f t="shared" si="46"/>
        <v>88150</v>
      </c>
      <c r="H362" s="18">
        <f t="shared" si="51"/>
        <v>11229</v>
      </c>
      <c r="I362" s="17">
        <f t="shared" si="47"/>
        <v>0</v>
      </c>
      <c r="J362" s="7">
        <f t="shared" si="52"/>
        <v>6649105</v>
      </c>
      <c r="K362" s="9">
        <f t="shared" si="54"/>
        <v>0</v>
      </c>
    </row>
    <row r="363" spans="1:11" s="1" customFormat="1">
      <c r="A363" s="16">
        <f t="shared" si="48"/>
        <v>30</v>
      </c>
      <c r="B363" s="1">
        <f t="shared" si="49"/>
        <v>350</v>
      </c>
      <c r="C363" s="34"/>
      <c r="D363" s="21">
        <f t="shared" si="53"/>
        <v>0.02</v>
      </c>
      <c r="E363" s="37"/>
      <c r="F363" s="22">
        <f t="shared" si="50"/>
        <v>99379</v>
      </c>
      <c r="G363" s="17">
        <f t="shared" si="46"/>
        <v>88297</v>
      </c>
      <c r="H363" s="18">
        <f t="shared" si="51"/>
        <v>11082</v>
      </c>
      <c r="I363" s="17">
        <f t="shared" si="47"/>
        <v>0</v>
      </c>
      <c r="J363" s="7">
        <f t="shared" si="52"/>
        <v>6560808</v>
      </c>
      <c r="K363" s="9">
        <f t="shared" si="54"/>
        <v>0</v>
      </c>
    </row>
    <row r="364" spans="1:11" s="1" customFormat="1">
      <c r="A364" s="16">
        <f t="shared" si="48"/>
        <v>30</v>
      </c>
      <c r="B364" s="1">
        <f t="shared" si="49"/>
        <v>351</v>
      </c>
      <c r="C364" s="34"/>
      <c r="D364" s="21">
        <f t="shared" si="53"/>
        <v>0.02</v>
      </c>
      <c r="E364" s="37"/>
      <c r="F364" s="22">
        <f t="shared" si="50"/>
        <v>99379</v>
      </c>
      <c r="G364" s="17">
        <f t="shared" si="46"/>
        <v>88444</v>
      </c>
      <c r="H364" s="18">
        <f t="shared" si="51"/>
        <v>10935</v>
      </c>
      <c r="I364" s="17">
        <f t="shared" si="47"/>
        <v>0</v>
      </c>
      <c r="J364" s="7">
        <f t="shared" si="52"/>
        <v>6472364</v>
      </c>
      <c r="K364" s="9">
        <f t="shared" si="54"/>
        <v>0</v>
      </c>
    </row>
    <row r="365" spans="1:11" s="1" customFormat="1">
      <c r="A365" s="16">
        <f t="shared" si="48"/>
        <v>30</v>
      </c>
      <c r="B365" s="1">
        <f t="shared" si="49"/>
        <v>352</v>
      </c>
      <c r="C365" s="34"/>
      <c r="D365" s="21">
        <f t="shared" si="53"/>
        <v>0.02</v>
      </c>
      <c r="E365" s="37"/>
      <c r="F365" s="22">
        <f t="shared" si="50"/>
        <v>99379</v>
      </c>
      <c r="G365" s="17">
        <f t="shared" si="46"/>
        <v>88592</v>
      </c>
      <c r="H365" s="18">
        <f t="shared" si="51"/>
        <v>10787</v>
      </c>
      <c r="I365" s="17">
        <f t="shared" si="47"/>
        <v>0</v>
      </c>
      <c r="J365" s="7">
        <f t="shared" si="52"/>
        <v>6383772</v>
      </c>
      <c r="K365" s="9">
        <f t="shared" si="54"/>
        <v>0</v>
      </c>
    </row>
    <row r="366" spans="1:11" s="1" customFormat="1">
      <c r="A366" s="16">
        <f t="shared" si="48"/>
        <v>30</v>
      </c>
      <c r="B366" s="1">
        <f t="shared" si="49"/>
        <v>353</v>
      </c>
      <c r="C366" s="34"/>
      <c r="D366" s="21">
        <f t="shared" si="53"/>
        <v>0.02</v>
      </c>
      <c r="E366" s="37"/>
      <c r="F366" s="22">
        <f t="shared" si="50"/>
        <v>99379</v>
      </c>
      <c r="G366" s="17">
        <f t="shared" si="46"/>
        <v>88739</v>
      </c>
      <c r="H366" s="18">
        <f t="shared" si="51"/>
        <v>10640</v>
      </c>
      <c r="I366" s="17">
        <f t="shared" si="47"/>
        <v>0</v>
      </c>
      <c r="J366" s="7">
        <f t="shared" si="52"/>
        <v>6295033</v>
      </c>
      <c r="K366" s="9">
        <f t="shared" si="54"/>
        <v>0</v>
      </c>
    </row>
    <row r="367" spans="1:11" s="1" customFormat="1">
      <c r="A367" s="16">
        <f t="shared" si="48"/>
        <v>30</v>
      </c>
      <c r="B367" s="1">
        <f t="shared" si="49"/>
        <v>354</v>
      </c>
      <c r="C367" s="34"/>
      <c r="D367" s="21">
        <f t="shared" si="53"/>
        <v>0.02</v>
      </c>
      <c r="E367" s="37"/>
      <c r="F367" s="22">
        <f t="shared" si="50"/>
        <v>99379</v>
      </c>
      <c r="G367" s="17">
        <f t="shared" si="46"/>
        <v>88887</v>
      </c>
      <c r="H367" s="18">
        <f t="shared" si="51"/>
        <v>10492</v>
      </c>
      <c r="I367" s="17">
        <f t="shared" si="47"/>
        <v>0</v>
      </c>
      <c r="J367" s="7">
        <f t="shared" si="52"/>
        <v>6206146</v>
      </c>
      <c r="K367" s="9">
        <f t="shared" si="54"/>
        <v>0</v>
      </c>
    </row>
    <row r="368" spans="1:11" s="1" customFormat="1">
      <c r="A368" s="16">
        <f t="shared" si="48"/>
        <v>30</v>
      </c>
      <c r="B368" s="1">
        <f t="shared" si="49"/>
        <v>355</v>
      </c>
      <c r="C368" s="34"/>
      <c r="D368" s="21">
        <f t="shared" si="53"/>
        <v>0.02</v>
      </c>
      <c r="E368" s="37"/>
      <c r="F368" s="22">
        <f t="shared" si="50"/>
        <v>99379</v>
      </c>
      <c r="G368" s="17">
        <f t="shared" si="46"/>
        <v>89035</v>
      </c>
      <c r="H368" s="18">
        <f t="shared" si="51"/>
        <v>10344</v>
      </c>
      <c r="I368" s="17">
        <f t="shared" si="47"/>
        <v>0</v>
      </c>
      <c r="J368" s="7">
        <f t="shared" si="52"/>
        <v>6117111</v>
      </c>
      <c r="K368" s="9">
        <f t="shared" si="54"/>
        <v>0</v>
      </c>
    </row>
    <row r="369" spans="1:11" s="1" customFormat="1">
      <c r="A369" s="16">
        <f t="shared" si="48"/>
        <v>30</v>
      </c>
      <c r="B369" s="1">
        <f t="shared" si="49"/>
        <v>356</v>
      </c>
      <c r="C369" s="34"/>
      <c r="D369" s="21">
        <f t="shared" si="53"/>
        <v>0.02</v>
      </c>
      <c r="E369" s="37"/>
      <c r="F369" s="22">
        <f t="shared" si="50"/>
        <v>99379</v>
      </c>
      <c r="G369" s="17">
        <f t="shared" si="46"/>
        <v>89184</v>
      </c>
      <c r="H369" s="18">
        <f t="shared" si="51"/>
        <v>10195</v>
      </c>
      <c r="I369" s="17">
        <f t="shared" si="47"/>
        <v>0</v>
      </c>
      <c r="J369" s="7">
        <f t="shared" si="52"/>
        <v>6027927</v>
      </c>
      <c r="K369" s="9">
        <f t="shared" si="54"/>
        <v>0</v>
      </c>
    </row>
    <row r="370" spans="1:11" s="1" customFormat="1">
      <c r="A370" s="16">
        <f t="shared" si="48"/>
        <v>30</v>
      </c>
      <c r="B370" s="1">
        <f t="shared" si="49"/>
        <v>357</v>
      </c>
      <c r="C370" s="34"/>
      <c r="D370" s="21">
        <f t="shared" si="53"/>
        <v>0.02</v>
      </c>
      <c r="E370" s="37"/>
      <c r="F370" s="22">
        <f t="shared" si="50"/>
        <v>99379</v>
      </c>
      <c r="G370" s="17">
        <f t="shared" si="46"/>
        <v>89332</v>
      </c>
      <c r="H370" s="18">
        <f t="shared" si="51"/>
        <v>10047</v>
      </c>
      <c r="I370" s="17">
        <f t="shared" si="47"/>
        <v>0</v>
      </c>
      <c r="J370" s="7">
        <f t="shared" si="52"/>
        <v>5938595</v>
      </c>
      <c r="K370" s="9">
        <f t="shared" si="54"/>
        <v>0</v>
      </c>
    </row>
    <row r="371" spans="1:11" s="1" customFormat="1">
      <c r="A371" s="16">
        <f t="shared" si="48"/>
        <v>30</v>
      </c>
      <c r="B371" s="1">
        <f t="shared" si="49"/>
        <v>358</v>
      </c>
      <c r="C371" s="34"/>
      <c r="D371" s="21">
        <f t="shared" si="53"/>
        <v>0.02</v>
      </c>
      <c r="E371" s="37"/>
      <c r="F371" s="22">
        <f t="shared" si="50"/>
        <v>99379</v>
      </c>
      <c r="G371" s="17">
        <f t="shared" si="46"/>
        <v>89481</v>
      </c>
      <c r="H371" s="18">
        <f t="shared" si="51"/>
        <v>9898</v>
      </c>
      <c r="I371" s="17">
        <f t="shared" si="47"/>
        <v>0</v>
      </c>
      <c r="J371" s="7">
        <f t="shared" si="52"/>
        <v>5849114</v>
      </c>
      <c r="K371" s="9">
        <f t="shared" si="54"/>
        <v>0</v>
      </c>
    </row>
    <row r="372" spans="1:11" s="1" customFormat="1">
      <c r="A372" s="16">
        <f t="shared" si="48"/>
        <v>30</v>
      </c>
      <c r="B372" s="1">
        <f t="shared" si="49"/>
        <v>359</v>
      </c>
      <c r="C372" s="34"/>
      <c r="D372" s="21">
        <f t="shared" si="53"/>
        <v>0.02</v>
      </c>
      <c r="E372" s="37"/>
      <c r="F372" s="22">
        <f t="shared" si="50"/>
        <v>99379</v>
      </c>
      <c r="G372" s="17">
        <f t="shared" si="46"/>
        <v>89630</v>
      </c>
      <c r="H372" s="18">
        <f t="shared" si="51"/>
        <v>9749</v>
      </c>
      <c r="I372" s="17">
        <f t="shared" si="47"/>
        <v>0</v>
      </c>
      <c r="J372" s="7">
        <f t="shared" si="52"/>
        <v>5759484</v>
      </c>
      <c r="K372" s="9">
        <f t="shared" si="54"/>
        <v>0</v>
      </c>
    </row>
    <row r="373" spans="1:11" s="2" customFormat="1">
      <c r="A373" s="14">
        <f t="shared" si="48"/>
        <v>30</v>
      </c>
      <c r="B373" s="2">
        <f t="shared" si="49"/>
        <v>360</v>
      </c>
      <c r="C373" s="34"/>
      <c r="D373" s="20">
        <f t="shared" si="53"/>
        <v>0.02</v>
      </c>
      <c r="E373" s="37"/>
      <c r="F373" s="15">
        <f t="shared" si="50"/>
        <v>99379</v>
      </c>
      <c r="G373" s="23">
        <f t="shared" si="46"/>
        <v>89780</v>
      </c>
      <c r="H373" s="15">
        <f t="shared" si="51"/>
        <v>9599</v>
      </c>
      <c r="I373" s="23">
        <f t="shared" si="47"/>
        <v>0</v>
      </c>
      <c r="J373" s="4">
        <f t="shared" si="52"/>
        <v>5669704</v>
      </c>
      <c r="K373" s="3">
        <f t="shared" si="54"/>
        <v>0</v>
      </c>
    </row>
    <row r="374" spans="1:11" s="1" customFormat="1">
      <c r="A374" s="16">
        <f t="shared" si="48"/>
        <v>31</v>
      </c>
      <c r="B374" s="1">
        <f t="shared" si="49"/>
        <v>361</v>
      </c>
      <c r="C374" s="34"/>
      <c r="D374" s="21">
        <f t="shared" si="53"/>
        <v>0.02</v>
      </c>
      <c r="E374" s="37"/>
      <c r="F374" s="22">
        <f t="shared" si="50"/>
        <v>99379</v>
      </c>
      <c r="G374" s="17">
        <f t="shared" si="46"/>
        <v>89929</v>
      </c>
      <c r="H374" s="18">
        <f t="shared" si="51"/>
        <v>9450</v>
      </c>
      <c r="I374" s="17">
        <f t="shared" si="47"/>
        <v>0</v>
      </c>
      <c r="J374" s="7">
        <f t="shared" si="52"/>
        <v>5579775</v>
      </c>
      <c r="K374" s="9">
        <f t="shared" si="54"/>
        <v>0</v>
      </c>
    </row>
    <row r="375" spans="1:11" s="1" customFormat="1">
      <c r="A375" s="16">
        <f t="shared" si="48"/>
        <v>31</v>
      </c>
      <c r="B375" s="1">
        <f t="shared" si="49"/>
        <v>362</v>
      </c>
      <c r="C375" s="34"/>
      <c r="D375" s="21">
        <f t="shared" si="53"/>
        <v>0.02</v>
      </c>
      <c r="E375" s="37"/>
      <c r="F375" s="22">
        <f t="shared" si="50"/>
        <v>99379</v>
      </c>
      <c r="G375" s="17">
        <f t="shared" si="46"/>
        <v>90079</v>
      </c>
      <c r="H375" s="18">
        <f t="shared" si="51"/>
        <v>9300</v>
      </c>
      <c r="I375" s="17">
        <f t="shared" si="47"/>
        <v>0</v>
      </c>
      <c r="J375" s="7">
        <f t="shared" si="52"/>
        <v>5489696</v>
      </c>
      <c r="K375" s="9">
        <f t="shared" si="54"/>
        <v>0</v>
      </c>
    </row>
    <row r="376" spans="1:11" s="1" customFormat="1">
      <c r="A376" s="16">
        <f t="shared" si="48"/>
        <v>31</v>
      </c>
      <c r="B376" s="1">
        <f t="shared" si="49"/>
        <v>363</v>
      </c>
      <c r="C376" s="34"/>
      <c r="D376" s="21">
        <f t="shared" si="53"/>
        <v>0.02</v>
      </c>
      <c r="E376" s="37"/>
      <c r="F376" s="22">
        <f t="shared" si="50"/>
        <v>99379</v>
      </c>
      <c r="G376" s="17">
        <f t="shared" si="46"/>
        <v>90230</v>
      </c>
      <c r="H376" s="18">
        <f t="shared" si="51"/>
        <v>9149</v>
      </c>
      <c r="I376" s="17">
        <f t="shared" si="47"/>
        <v>0</v>
      </c>
      <c r="J376" s="7">
        <f t="shared" si="52"/>
        <v>5399466</v>
      </c>
      <c r="K376" s="9">
        <f t="shared" si="54"/>
        <v>0</v>
      </c>
    </row>
    <row r="377" spans="1:11" s="1" customFormat="1">
      <c r="A377" s="16">
        <f t="shared" si="48"/>
        <v>31</v>
      </c>
      <c r="B377" s="1">
        <f t="shared" si="49"/>
        <v>364</v>
      </c>
      <c r="C377" s="34"/>
      <c r="D377" s="21">
        <f t="shared" si="53"/>
        <v>0.02</v>
      </c>
      <c r="E377" s="37"/>
      <c r="F377" s="22">
        <f t="shared" si="50"/>
        <v>99379</v>
      </c>
      <c r="G377" s="17">
        <f t="shared" si="46"/>
        <v>90380</v>
      </c>
      <c r="H377" s="18">
        <f t="shared" si="51"/>
        <v>8999</v>
      </c>
      <c r="I377" s="17">
        <f t="shared" si="47"/>
        <v>0</v>
      </c>
      <c r="J377" s="7">
        <f t="shared" si="52"/>
        <v>5309086</v>
      </c>
      <c r="K377" s="9">
        <f t="shared" si="54"/>
        <v>0</v>
      </c>
    </row>
    <row r="378" spans="1:11" s="1" customFormat="1">
      <c r="A378" s="16">
        <f t="shared" si="48"/>
        <v>31</v>
      </c>
      <c r="B378" s="1">
        <f t="shared" si="49"/>
        <v>365</v>
      </c>
      <c r="C378" s="34"/>
      <c r="D378" s="21">
        <f t="shared" si="53"/>
        <v>0.02</v>
      </c>
      <c r="E378" s="37"/>
      <c r="F378" s="22">
        <f t="shared" si="50"/>
        <v>99379</v>
      </c>
      <c r="G378" s="17">
        <f t="shared" si="46"/>
        <v>90531</v>
      </c>
      <c r="H378" s="18">
        <f t="shared" si="51"/>
        <v>8848</v>
      </c>
      <c r="I378" s="17">
        <f t="shared" si="47"/>
        <v>0</v>
      </c>
      <c r="J378" s="7">
        <f t="shared" si="52"/>
        <v>5218555</v>
      </c>
      <c r="K378" s="9">
        <f t="shared" si="54"/>
        <v>0</v>
      </c>
    </row>
    <row r="379" spans="1:11" s="1" customFormat="1">
      <c r="A379" s="16">
        <f t="shared" si="48"/>
        <v>31</v>
      </c>
      <c r="B379" s="1">
        <f t="shared" si="49"/>
        <v>366</v>
      </c>
      <c r="C379" s="34"/>
      <c r="D379" s="21">
        <f t="shared" si="53"/>
        <v>0.02</v>
      </c>
      <c r="E379" s="37"/>
      <c r="F379" s="22">
        <f t="shared" si="50"/>
        <v>99379</v>
      </c>
      <c r="G379" s="17">
        <f t="shared" si="46"/>
        <v>90681</v>
      </c>
      <c r="H379" s="18">
        <f t="shared" si="51"/>
        <v>8698</v>
      </c>
      <c r="I379" s="17">
        <f t="shared" si="47"/>
        <v>0</v>
      </c>
      <c r="J379" s="7">
        <f t="shared" si="52"/>
        <v>5127874</v>
      </c>
      <c r="K379" s="9">
        <f t="shared" si="54"/>
        <v>0</v>
      </c>
    </row>
    <row r="380" spans="1:11" s="1" customFormat="1">
      <c r="A380" s="16">
        <f t="shared" si="48"/>
        <v>31</v>
      </c>
      <c r="B380" s="1">
        <f t="shared" si="49"/>
        <v>367</v>
      </c>
      <c r="C380" s="34"/>
      <c r="D380" s="21">
        <f t="shared" si="53"/>
        <v>0.02</v>
      </c>
      <c r="E380" s="37"/>
      <c r="F380" s="22">
        <f t="shared" si="50"/>
        <v>99379</v>
      </c>
      <c r="G380" s="17">
        <f t="shared" si="46"/>
        <v>90833</v>
      </c>
      <c r="H380" s="18">
        <f t="shared" si="51"/>
        <v>8546</v>
      </c>
      <c r="I380" s="17">
        <f t="shared" si="47"/>
        <v>0</v>
      </c>
      <c r="J380" s="7">
        <f t="shared" si="52"/>
        <v>5037041</v>
      </c>
      <c r="K380" s="9">
        <f t="shared" si="54"/>
        <v>0</v>
      </c>
    </row>
    <row r="381" spans="1:11" s="1" customFormat="1">
      <c r="A381" s="16">
        <f t="shared" si="48"/>
        <v>31</v>
      </c>
      <c r="B381" s="1">
        <f t="shared" si="49"/>
        <v>368</v>
      </c>
      <c r="C381" s="34"/>
      <c r="D381" s="21">
        <f t="shared" si="53"/>
        <v>0.02</v>
      </c>
      <c r="E381" s="37"/>
      <c r="F381" s="22">
        <f t="shared" si="50"/>
        <v>99379</v>
      </c>
      <c r="G381" s="17">
        <f t="shared" si="46"/>
        <v>90984</v>
      </c>
      <c r="H381" s="18">
        <f t="shared" si="51"/>
        <v>8395</v>
      </c>
      <c r="I381" s="17">
        <f t="shared" si="47"/>
        <v>0</v>
      </c>
      <c r="J381" s="7">
        <f t="shared" si="52"/>
        <v>4946057</v>
      </c>
      <c r="K381" s="9">
        <f t="shared" si="54"/>
        <v>0</v>
      </c>
    </row>
    <row r="382" spans="1:11" s="1" customFormat="1">
      <c r="A382" s="16">
        <f t="shared" si="48"/>
        <v>31</v>
      </c>
      <c r="B382" s="1">
        <f t="shared" si="49"/>
        <v>369</v>
      </c>
      <c r="C382" s="34"/>
      <c r="D382" s="21">
        <f t="shared" si="53"/>
        <v>0.02</v>
      </c>
      <c r="E382" s="37"/>
      <c r="F382" s="22">
        <f t="shared" si="50"/>
        <v>99379</v>
      </c>
      <c r="G382" s="17">
        <f t="shared" si="46"/>
        <v>91136</v>
      </c>
      <c r="H382" s="18">
        <f t="shared" si="51"/>
        <v>8243</v>
      </c>
      <c r="I382" s="17">
        <f t="shared" si="47"/>
        <v>0</v>
      </c>
      <c r="J382" s="7">
        <f t="shared" si="52"/>
        <v>4854921</v>
      </c>
      <c r="K382" s="9">
        <f t="shared" si="54"/>
        <v>0</v>
      </c>
    </row>
    <row r="383" spans="1:11" s="1" customFormat="1">
      <c r="A383" s="16">
        <f t="shared" si="48"/>
        <v>31</v>
      </c>
      <c r="B383" s="1">
        <f t="shared" si="49"/>
        <v>370</v>
      </c>
      <c r="C383" s="34"/>
      <c r="D383" s="21">
        <f t="shared" si="53"/>
        <v>0.02</v>
      </c>
      <c r="E383" s="37"/>
      <c r="F383" s="22">
        <f t="shared" si="50"/>
        <v>99379</v>
      </c>
      <c r="G383" s="17">
        <f t="shared" si="46"/>
        <v>91287</v>
      </c>
      <c r="H383" s="18">
        <f t="shared" si="51"/>
        <v>8092</v>
      </c>
      <c r="I383" s="17">
        <f t="shared" si="47"/>
        <v>0</v>
      </c>
      <c r="J383" s="7">
        <f t="shared" si="52"/>
        <v>4763634</v>
      </c>
      <c r="K383" s="9">
        <f t="shared" si="54"/>
        <v>0</v>
      </c>
    </row>
    <row r="384" spans="1:11" s="1" customFormat="1">
      <c r="A384" s="16">
        <f t="shared" si="48"/>
        <v>31</v>
      </c>
      <c r="B384" s="1">
        <f t="shared" si="49"/>
        <v>371</v>
      </c>
      <c r="C384" s="34"/>
      <c r="D384" s="21">
        <f t="shared" si="53"/>
        <v>0.02</v>
      </c>
      <c r="E384" s="37"/>
      <c r="F384" s="22">
        <f t="shared" si="50"/>
        <v>99379</v>
      </c>
      <c r="G384" s="17">
        <f t="shared" si="46"/>
        <v>91440</v>
      </c>
      <c r="H384" s="18">
        <f t="shared" si="51"/>
        <v>7939</v>
      </c>
      <c r="I384" s="17">
        <f t="shared" si="47"/>
        <v>0</v>
      </c>
      <c r="J384" s="7">
        <f t="shared" si="52"/>
        <v>4672194</v>
      </c>
      <c r="K384" s="9">
        <f t="shared" si="54"/>
        <v>0</v>
      </c>
    </row>
    <row r="385" spans="1:11" s="2" customFormat="1">
      <c r="A385" s="14">
        <f t="shared" si="48"/>
        <v>31</v>
      </c>
      <c r="B385" s="2">
        <f t="shared" si="49"/>
        <v>372</v>
      </c>
      <c r="C385" s="34"/>
      <c r="D385" s="20">
        <f t="shared" si="53"/>
        <v>0.02</v>
      </c>
      <c r="E385" s="37"/>
      <c r="F385" s="15">
        <f t="shared" si="50"/>
        <v>99379</v>
      </c>
      <c r="G385" s="23">
        <f t="shared" si="46"/>
        <v>91592</v>
      </c>
      <c r="H385" s="15">
        <f t="shared" si="51"/>
        <v>7787</v>
      </c>
      <c r="I385" s="23">
        <f t="shared" si="47"/>
        <v>0</v>
      </c>
      <c r="J385" s="4">
        <f t="shared" si="52"/>
        <v>4580602</v>
      </c>
      <c r="K385" s="3">
        <f t="shared" si="54"/>
        <v>0</v>
      </c>
    </row>
    <row r="386" spans="1:11" s="1" customFormat="1">
      <c r="A386" s="16">
        <f t="shared" si="48"/>
        <v>32</v>
      </c>
      <c r="B386" s="1">
        <f t="shared" si="49"/>
        <v>373</v>
      </c>
      <c r="C386" s="34"/>
      <c r="D386" s="21">
        <f t="shared" si="53"/>
        <v>0.02</v>
      </c>
      <c r="E386" s="37"/>
      <c r="F386" s="22">
        <f t="shared" si="50"/>
        <v>99379</v>
      </c>
      <c r="G386" s="17">
        <f t="shared" si="46"/>
        <v>91745</v>
      </c>
      <c r="H386" s="18">
        <f t="shared" si="51"/>
        <v>7634</v>
      </c>
      <c r="I386" s="17">
        <f t="shared" si="47"/>
        <v>0</v>
      </c>
      <c r="J386" s="7">
        <f t="shared" si="52"/>
        <v>4488857</v>
      </c>
      <c r="K386" s="9">
        <f t="shared" si="54"/>
        <v>0</v>
      </c>
    </row>
    <row r="387" spans="1:11" s="1" customFormat="1">
      <c r="A387" s="16">
        <f t="shared" si="48"/>
        <v>32</v>
      </c>
      <c r="B387" s="1">
        <f t="shared" si="49"/>
        <v>374</v>
      </c>
      <c r="C387" s="34"/>
      <c r="D387" s="21">
        <f t="shared" si="53"/>
        <v>0.02</v>
      </c>
      <c r="E387" s="37"/>
      <c r="F387" s="22">
        <f t="shared" si="50"/>
        <v>99379</v>
      </c>
      <c r="G387" s="17">
        <f t="shared" si="46"/>
        <v>91898</v>
      </c>
      <c r="H387" s="18">
        <f t="shared" si="51"/>
        <v>7481</v>
      </c>
      <c r="I387" s="17">
        <f t="shared" si="47"/>
        <v>0</v>
      </c>
      <c r="J387" s="7">
        <f t="shared" si="52"/>
        <v>4396959</v>
      </c>
      <c r="K387" s="9">
        <f t="shared" si="54"/>
        <v>0</v>
      </c>
    </row>
    <row r="388" spans="1:11" s="1" customFormat="1">
      <c r="A388" s="16">
        <f t="shared" si="48"/>
        <v>32</v>
      </c>
      <c r="B388" s="1">
        <f t="shared" si="49"/>
        <v>375</v>
      </c>
      <c r="C388" s="34"/>
      <c r="D388" s="21">
        <f t="shared" si="53"/>
        <v>0.02</v>
      </c>
      <c r="E388" s="37"/>
      <c r="F388" s="22">
        <f t="shared" si="50"/>
        <v>99379</v>
      </c>
      <c r="G388" s="17">
        <f t="shared" si="46"/>
        <v>92051</v>
      </c>
      <c r="H388" s="18">
        <f t="shared" si="51"/>
        <v>7328</v>
      </c>
      <c r="I388" s="17">
        <f t="shared" si="47"/>
        <v>0</v>
      </c>
      <c r="J388" s="7">
        <f t="shared" si="52"/>
        <v>4304908</v>
      </c>
      <c r="K388" s="9">
        <f t="shared" si="54"/>
        <v>0</v>
      </c>
    </row>
    <row r="389" spans="1:11" s="1" customFormat="1">
      <c r="A389" s="16">
        <f t="shared" si="48"/>
        <v>32</v>
      </c>
      <c r="B389" s="1">
        <f t="shared" si="49"/>
        <v>376</v>
      </c>
      <c r="C389" s="34"/>
      <c r="D389" s="21">
        <f t="shared" si="53"/>
        <v>0.02</v>
      </c>
      <c r="E389" s="37"/>
      <c r="F389" s="22">
        <f t="shared" si="50"/>
        <v>99379</v>
      </c>
      <c r="G389" s="17">
        <f t="shared" si="46"/>
        <v>92204</v>
      </c>
      <c r="H389" s="18">
        <f t="shared" si="51"/>
        <v>7175</v>
      </c>
      <c r="I389" s="17">
        <f t="shared" si="47"/>
        <v>0</v>
      </c>
      <c r="J389" s="7">
        <f t="shared" si="52"/>
        <v>4212704</v>
      </c>
      <c r="K389" s="9">
        <f t="shared" si="54"/>
        <v>0</v>
      </c>
    </row>
    <row r="390" spans="1:11" s="1" customFormat="1">
      <c r="A390" s="16">
        <f t="shared" si="48"/>
        <v>32</v>
      </c>
      <c r="B390" s="1">
        <f t="shared" si="49"/>
        <v>377</v>
      </c>
      <c r="C390" s="34"/>
      <c r="D390" s="21">
        <f t="shared" si="53"/>
        <v>0.02</v>
      </c>
      <c r="E390" s="37"/>
      <c r="F390" s="22">
        <f t="shared" si="50"/>
        <v>99379</v>
      </c>
      <c r="G390" s="17">
        <f t="shared" si="46"/>
        <v>92358</v>
      </c>
      <c r="H390" s="18">
        <f t="shared" si="51"/>
        <v>7021</v>
      </c>
      <c r="I390" s="17">
        <f t="shared" si="47"/>
        <v>0</v>
      </c>
      <c r="J390" s="7">
        <f t="shared" si="52"/>
        <v>4120346</v>
      </c>
      <c r="K390" s="9">
        <f t="shared" si="54"/>
        <v>0</v>
      </c>
    </row>
    <row r="391" spans="1:11" s="1" customFormat="1">
      <c r="A391" s="16">
        <f t="shared" si="48"/>
        <v>32</v>
      </c>
      <c r="B391" s="1">
        <f t="shared" si="49"/>
        <v>378</v>
      </c>
      <c r="C391" s="34"/>
      <c r="D391" s="21">
        <f t="shared" si="53"/>
        <v>0.02</v>
      </c>
      <c r="E391" s="37"/>
      <c r="F391" s="22">
        <f t="shared" si="50"/>
        <v>99379</v>
      </c>
      <c r="G391" s="17">
        <f t="shared" si="46"/>
        <v>92512</v>
      </c>
      <c r="H391" s="18">
        <f t="shared" si="51"/>
        <v>6867</v>
      </c>
      <c r="I391" s="17">
        <f t="shared" si="47"/>
        <v>0</v>
      </c>
      <c r="J391" s="7">
        <f t="shared" si="52"/>
        <v>4027834</v>
      </c>
      <c r="K391" s="9">
        <f t="shared" si="54"/>
        <v>0</v>
      </c>
    </row>
    <row r="392" spans="1:11" s="1" customFormat="1">
      <c r="A392" s="16">
        <f t="shared" si="48"/>
        <v>32</v>
      </c>
      <c r="B392" s="1">
        <f t="shared" si="49"/>
        <v>379</v>
      </c>
      <c r="C392" s="34"/>
      <c r="D392" s="21">
        <f t="shared" si="53"/>
        <v>0.02</v>
      </c>
      <c r="E392" s="37"/>
      <c r="F392" s="22">
        <f t="shared" si="50"/>
        <v>99379</v>
      </c>
      <c r="G392" s="17">
        <f t="shared" si="46"/>
        <v>92666</v>
      </c>
      <c r="H392" s="18">
        <f t="shared" si="51"/>
        <v>6713</v>
      </c>
      <c r="I392" s="17">
        <f t="shared" si="47"/>
        <v>0</v>
      </c>
      <c r="J392" s="7">
        <f t="shared" si="52"/>
        <v>3935168</v>
      </c>
      <c r="K392" s="9">
        <f t="shared" si="54"/>
        <v>0</v>
      </c>
    </row>
    <row r="393" spans="1:11" s="1" customFormat="1">
      <c r="A393" s="16">
        <f t="shared" si="48"/>
        <v>32</v>
      </c>
      <c r="B393" s="1">
        <f t="shared" si="49"/>
        <v>380</v>
      </c>
      <c r="C393" s="34"/>
      <c r="D393" s="21">
        <f t="shared" si="53"/>
        <v>0.02</v>
      </c>
      <c r="E393" s="37"/>
      <c r="F393" s="22">
        <f t="shared" si="50"/>
        <v>99379</v>
      </c>
      <c r="G393" s="17">
        <f t="shared" si="46"/>
        <v>92820</v>
      </c>
      <c r="H393" s="18">
        <f t="shared" si="51"/>
        <v>6559</v>
      </c>
      <c r="I393" s="17">
        <f t="shared" si="47"/>
        <v>0</v>
      </c>
      <c r="J393" s="7">
        <f t="shared" si="52"/>
        <v>3842348</v>
      </c>
      <c r="K393" s="9">
        <f t="shared" si="54"/>
        <v>0</v>
      </c>
    </row>
    <row r="394" spans="1:11" s="1" customFormat="1">
      <c r="A394" s="16">
        <f t="shared" si="48"/>
        <v>32</v>
      </c>
      <c r="B394" s="1">
        <f t="shared" si="49"/>
        <v>381</v>
      </c>
      <c r="C394" s="34"/>
      <c r="D394" s="21">
        <f t="shared" si="53"/>
        <v>0.02</v>
      </c>
      <c r="E394" s="37"/>
      <c r="F394" s="22">
        <f t="shared" si="50"/>
        <v>99379</v>
      </c>
      <c r="G394" s="17">
        <f t="shared" si="46"/>
        <v>92975</v>
      </c>
      <c r="H394" s="18">
        <f t="shared" si="51"/>
        <v>6404</v>
      </c>
      <c r="I394" s="17">
        <f t="shared" si="47"/>
        <v>0</v>
      </c>
      <c r="J394" s="7">
        <f t="shared" si="52"/>
        <v>3749373</v>
      </c>
      <c r="K394" s="9">
        <f t="shared" si="54"/>
        <v>0</v>
      </c>
    </row>
    <row r="395" spans="1:11" s="1" customFormat="1">
      <c r="A395" s="16">
        <f t="shared" si="48"/>
        <v>32</v>
      </c>
      <c r="B395" s="1">
        <f t="shared" si="49"/>
        <v>382</v>
      </c>
      <c r="C395" s="34"/>
      <c r="D395" s="21">
        <f t="shared" si="53"/>
        <v>0.02</v>
      </c>
      <c r="E395" s="37"/>
      <c r="F395" s="22">
        <f t="shared" si="50"/>
        <v>99379</v>
      </c>
      <c r="G395" s="17">
        <f t="shared" ref="G395:G433" si="55">IF(F395&gt;=H395,MIN(F395-H395,J394),0)</f>
        <v>93130</v>
      </c>
      <c r="H395" s="18">
        <f t="shared" si="51"/>
        <v>6249</v>
      </c>
      <c r="I395" s="17">
        <f t="shared" ref="I395:I433" si="56">IF(F395&gt;=H395,0,F395-H395)</f>
        <v>0</v>
      </c>
      <c r="J395" s="7">
        <f t="shared" si="52"/>
        <v>3656243</v>
      </c>
      <c r="K395" s="9">
        <f t="shared" si="54"/>
        <v>0</v>
      </c>
    </row>
    <row r="396" spans="1:11" s="1" customFormat="1">
      <c r="A396" s="16">
        <f t="shared" si="48"/>
        <v>32</v>
      </c>
      <c r="B396" s="1">
        <f t="shared" si="49"/>
        <v>383</v>
      </c>
      <c r="C396" s="34"/>
      <c r="D396" s="21">
        <f t="shared" si="53"/>
        <v>0.02</v>
      </c>
      <c r="E396" s="37"/>
      <c r="F396" s="22">
        <f t="shared" si="50"/>
        <v>99379</v>
      </c>
      <c r="G396" s="17">
        <f t="shared" si="55"/>
        <v>93285</v>
      </c>
      <c r="H396" s="18">
        <f t="shared" si="51"/>
        <v>6094</v>
      </c>
      <c r="I396" s="17">
        <f t="shared" si="56"/>
        <v>0</v>
      </c>
      <c r="J396" s="7">
        <f t="shared" si="52"/>
        <v>3562958</v>
      </c>
      <c r="K396" s="9">
        <f t="shared" si="54"/>
        <v>0</v>
      </c>
    </row>
    <row r="397" spans="1:11" s="2" customFormat="1">
      <c r="A397" s="14">
        <f t="shared" ref="A397:A433" si="57">ROUNDUP(B397/12,0)</f>
        <v>32</v>
      </c>
      <c r="B397" s="2">
        <f t="shared" si="49"/>
        <v>384</v>
      </c>
      <c r="C397" s="34"/>
      <c r="D397" s="20">
        <f t="shared" si="53"/>
        <v>0.02</v>
      </c>
      <c r="E397" s="37"/>
      <c r="F397" s="15">
        <f t="shared" si="50"/>
        <v>99379</v>
      </c>
      <c r="G397" s="23">
        <f t="shared" si="55"/>
        <v>93441</v>
      </c>
      <c r="H397" s="15">
        <f t="shared" si="51"/>
        <v>5938</v>
      </c>
      <c r="I397" s="23">
        <f t="shared" si="56"/>
        <v>0</v>
      </c>
      <c r="J397" s="4">
        <f t="shared" si="52"/>
        <v>3469517</v>
      </c>
      <c r="K397" s="3">
        <f t="shared" si="54"/>
        <v>0</v>
      </c>
    </row>
    <row r="398" spans="1:11" s="1" customFormat="1">
      <c r="A398" s="16">
        <f t="shared" si="57"/>
        <v>33</v>
      </c>
      <c r="B398" s="1">
        <f t="shared" ref="B398:B433" si="58">B397+1</f>
        <v>385</v>
      </c>
      <c r="C398" s="34"/>
      <c r="D398" s="21">
        <f t="shared" si="53"/>
        <v>0.02</v>
      </c>
      <c r="E398" s="37"/>
      <c r="F398" s="22">
        <f t="shared" ref="F398:F433" si="59">MIN(J397+H398,IF(AND(C398=0,E398=0),F397,IF(E398=0,ROUNDUP(ABS(PMT(D398/12,$G$7*12+1-B398,J397)),0),E398)))</f>
        <v>99379</v>
      </c>
      <c r="G398" s="17">
        <f t="shared" si="55"/>
        <v>93596</v>
      </c>
      <c r="H398" s="18">
        <f t="shared" ref="H398:H433" si="60">ROUND(J397*D398/12,0)</f>
        <v>5783</v>
      </c>
      <c r="I398" s="17">
        <f t="shared" si="56"/>
        <v>0</v>
      </c>
      <c r="J398" s="7">
        <f t="shared" ref="J398:J433" si="61">J397-G398</f>
        <v>3375921</v>
      </c>
      <c r="K398" s="9">
        <f t="shared" si="54"/>
        <v>0</v>
      </c>
    </row>
    <row r="399" spans="1:11" s="1" customFormat="1">
      <c r="A399" s="16">
        <f t="shared" si="57"/>
        <v>33</v>
      </c>
      <c r="B399" s="1">
        <f t="shared" si="58"/>
        <v>386</v>
      </c>
      <c r="C399" s="34"/>
      <c r="D399" s="21">
        <f t="shared" ref="D399:D433" si="62">IF(C399=0,D398,C399)</f>
        <v>0.02</v>
      </c>
      <c r="E399" s="37"/>
      <c r="F399" s="22">
        <f t="shared" si="59"/>
        <v>99379</v>
      </c>
      <c r="G399" s="17">
        <f t="shared" si="55"/>
        <v>93752</v>
      </c>
      <c r="H399" s="18">
        <f t="shared" si="60"/>
        <v>5627</v>
      </c>
      <c r="I399" s="17">
        <f t="shared" si="56"/>
        <v>0</v>
      </c>
      <c r="J399" s="7">
        <f t="shared" si="61"/>
        <v>3282169</v>
      </c>
      <c r="K399" s="9">
        <f t="shared" ref="K399:K433" si="63">K398+I399</f>
        <v>0</v>
      </c>
    </row>
    <row r="400" spans="1:11" s="1" customFormat="1">
      <c r="A400" s="16">
        <f t="shared" si="57"/>
        <v>33</v>
      </c>
      <c r="B400" s="1">
        <f t="shared" si="58"/>
        <v>387</v>
      </c>
      <c r="C400" s="34"/>
      <c r="D400" s="21">
        <f t="shared" si="62"/>
        <v>0.02</v>
      </c>
      <c r="E400" s="37"/>
      <c r="F400" s="22">
        <f t="shared" si="59"/>
        <v>99379</v>
      </c>
      <c r="G400" s="17">
        <f t="shared" si="55"/>
        <v>93909</v>
      </c>
      <c r="H400" s="18">
        <f t="shared" si="60"/>
        <v>5470</v>
      </c>
      <c r="I400" s="17">
        <f t="shared" si="56"/>
        <v>0</v>
      </c>
      <c r="J400" s="7">
        <f t="shared" si="61"/>
        <v>3188260</v>
      </c>
      <c r="K400" s="9">
        <f t="shared" si="63"/>
        <v>0</v>
      </c>
    </row>
    <row r="401" spans="1:11" s="1" customFormat="1">
      <c r="A401" s="16">
        <f t="shared" si="57"/>
        <v>33</v>
      </c>
      <c r="B401" s="1">
        <f t="shared" si="58"/>
        <v>388</v>
      </c>
      <c r="C401" s="34"/>
      <c r="D401" s="21">
        <f t="shared" si="62"/>
        <v>0.02</v>
      </c>
      <c r="E401" s="37"/>
      <c r="F401" s="22">
        <f t="shared" si="59"/>
        <v>99379</v>
      </c>
      <c r="G401" s="17">
        <f t="shared" si="55"/>
        <v>94065</v>
      </c>
      <c r="H401" s="18">
        <f t="shared" si="60"/>
        <v>5314</v>
      </c>
      <c r="I401" s="17">
        <f t="shared" si="56"/>
        <v>0</v>
      </c>
      <c r="J401" s="7">
        <f t="shared" si="61"/>
        <v>3094195</v>
      </c>
      <c r="K401" s="9">
        <f t="shared" si="63"/>
        <v>0</v>
      </c>
    </row>
    <row r="402" spans="1:11" s="1" customFormat="1">
      <c r="A402" s="16">
        <f t="shared" si="57"/>
        <v>33</v>
      </c>
      <c r="B402" s="1">
        <f t="shared" si="58"/>
        <v>389</v>
      </c>
      <c r="C402" s="34"/>
      <c r="D402" s="21">
        <f t="shared" si="62"/>
        <v>0.02</v>
      </c>
      <c r="E402" s="37"/>
      <c r="F402" s="22">
        <f t="shared" si="59"/>
        <v>99379</v>
      </c>
      <c r="G402" s="17">
        <f t="shared" si="55"/>
        <v>94222</v>
      </c>
      <c r="H402" s="18">
        <f t="shared" si="60"/>
        <v>5157</v>
      </c>
      <c r="I402" s="17">
        <f t="shared" si="56"/>
        <v>0</v>
      </c>
      <c r="J402" s="7">
        <f t="shared" si="61"/>
        <v>2999973</v>
      </c>
      <c r="K402" s="9">
        <f t="shared" si="63"/>
        <v>0</v>
      </c>
    </row>
    <row r="403" spans="1:11" s="1" customFormat="1">
      <c r="A403" s="16">
        <f t="shared" si="57"/>
        <v>33</v>
      </c>
      <c r="B403" s="1">
        <f t="shared" si="58"/>
        <v>390</v>
      </c>
      <c r="C403" s="34"/>
      <c r="D403" s="21">
        <f t="shared" si="62"/>
        <v>0.02</v>
      </c>
      <c r="E403" s="37"/>
      <c r="F403" s="22">
        <f t="shared" si="59"/>
        <v>99379</v>
      </c>
      <c r="G403" s="17">
        <f t="shared" si="55"/>
        <v>94379</v>
      </c>
      <c r="H403" s="18">
        <f t="shared" si="60"/>
        <v>5000</v>
      </c>
      <c r="I403" s="17">
        <f t="shared" si="56"/>
        <v>0</v>
      </c>
      <c r="J403" s="7">
        <f t="shared" si="61"/>
        <v>2905594</v>
      </c>
      <c r="K403" s="9">
        <f t="shared" si="63"/>
        <v>0</v>
      </c>
    </row>
    <row r="404" spans="1:11" s="1" customFormat="1">
      <c r="A404" s="16">
        <f t="shared" si="57"/>
        <v>33</v>
      </c>
      <c r="B404" s="1">
        <f t="shared" si="58"/>
        <v>391</v>
      </c>
      <c r="C404" s="34"/>
      <c r="D404" s="21">
        <f t="shared" si="62"/>
        <v>0.02</v>
      </c>
      <c r="E404" s="37"/>
      <c r="F404" s="22">
        <f t="shared" si="59"/>
        <v>99379</v>
      </c>
      <c r="G404" s="17">
        <f t="shared" si="55"/>
        <v>94536</v>
      </c>
      <c r="H404" s="18">
        <f t="shared" si="60"/>
        <v>4843</v>
      </c>
      <c r="I404" s="17">
        <f t="shared" si="56"/>
        <v>0</v>
      </c>
      <c r="J404" s="7">
        <f t="shared" si="61"/>
        <v>2811058</v>
      </c>
      <c r="K404" s="9">
        <f t="shared" si="63"/>
        <v>0</v>
      </c>
    </row>
    <row r="405" spans="1:11" s="1" customFormat="1">
      <c r="A405" s="16">
        <f t="shared" si="57"/>
        <v>33</v>
      </c>
      <c r="B405" s="1">
        <f t="shared" si="58"/>
        <v>392</v>
      </c>
      <c r="C405" s="34"/>
      <c r="D405" s="21">
        <f t="shared" si="62"/>
        <v>0.02</v>
      </c>
      <c r="E405" s="37"/>
      <c r="F405" s="22">
        <f t="shared" si="59"/>
        <v>99379</v>
      </c>
      <c r="G405" s="17">
        <f t="shared" si="55"/>
        <v>94694</v>
      </c>
      <c r="H405" s="18">
        <f t="shared" si="60"/>
        <v>4685</v>
      </c>
      <c r="I405" s="17">
        <f t="shared" si="56"/>
        <v>0</v>
      </c>
      <c r="J405" s="7">
        <f t="shared" si="61"/>
        <v>2716364</v>
      </c>
      <c r="K405" s="9">
        <f t="shared" si="63"/>
        <v>0</v>
      </c>
    </row>
    <row r="406" spans="1:11" s="1" customFormat="1">
      <c r="A406" s="16">
        <f t="shared" si="57"/>
        <v>33</v>
      </c>
      <c r="B406" s="1">
        <f t="shared" si="58"/>
        <v>393</v>
      </c>
      <c r="C406" s="34"/>
      <c r="D406" s="21">
        <f t="shared" si="62"/>
        <v>0.02</v>
      </c>
      <c r="E406" s="37"/>
      <c r="F406" s="22">
        <f t="shared" si="59"/>
        <v>99379</v>
      </c>
      <c r="G406" s="17">
        <f t="shared" si="55"/>
        <v>94852</v>
      </c>
      <c r="H406" s="18">
        <f t="shared" si="60"/>
        <v>4527</v>
      </c>
      <c r="I406" s="17">
        <f t="shared" si="56"/>
        <v>0</v>
      </c>
      <c r="J406" s="7">
        <f t="shared" si="61"/>
        <v>2621512</v>
      </c>
      <c r="K406" s="9">
        <f t="shared" si="63"/>
        <v>0</v>
      </c>
    </row>
    <row r="407" spans="1:11" s="1" customFormat="1">
      <c r="A407" s="16">
        <f t="shared" si="57"/>
        <v>33</v>
      </c>
      <c r="B407" s="1">
        <f t="shared" si="58"/>
        <v>394</v>
      </c>
      <c r="C407" s="34"/>
      <c r="D407" s="21">
        <f t="shared" si="62"/>
        <v>0.02</v>
      </c>
      <c r="E407" s="37"/>
      <c r="F407" s="22">
        <f t="shared" si="59"/>
        <v>99379</v>
      </c>
      <c r="G407" s="17">
        <f t="shared" si="55"/>
        <v>95010</v>
      </c>
      <c r="H407" s="18">
        <f t="shared" si="60"/>
        <v>4369</v>
      </c>
      <c r="I407" s="17">
        <f t="shared" si="56"/>
        <v>0</v>
      </c>
      <c r="J407" s="7">
        <f t="shared" si="61"/>
        <v>2526502</v>
      </c>
      <c r="K407" s="9">
        <f t="shared" si="63"/>
        <v>0</v>
      </c>
    </row>
    <row r="408" spans="1:11" s="1" customFormat="1">
      <c r="A408" s="16">
        <f t="shared" si="57"/>
        <v>33</v>
      </c>
      <c r="B408" s="1">
        <f t="shared" si="58"/>
        <v>395</v>
      </c>
      <c r="C408" s="34"/>
      <c r="D408" s="21">
        <f t="shared" si="62"/>
        <v>0.02</v>
      </c>
      <c r="E408" s="37"/>
      <c r="F408" s="22">
        <f t="shared" si="59"/>
        <v>99379</v>
      </c>
      <c r="G408" s="17">
        <f t="shared" si="55"/>
        <v>95168</v>
      </c>
      <c r="H408" s="18">
        <f t="shared" si="60"/>
        <v>4211</v>
      </c>
      <c r="I408" s="17">
        <f t="shared" si="56"/>
        <v>0</v>
      </c>
      <c r="J408" s="7">
        <f t="shared" si="61"/>
        <v>2431334</v>
      </c>
      <c r="K408" s="9">
        <f t="shared" si="63"/>
        <v>0</v>
      </c>
    </row>
    <row r="409" spans="1:11" s="2" customFormat="1">
      <c r="A409" s="14">
        <f t="shared" si="57"/>
        <v>33</v>
      </c>
      <c r="B409" s="2">
        <f t="shared" si="58"/>
        <v>396</v>
      </c>
      <c r="C409" s="34"/>
      <c r="D409" s="20">
        <f t="shared" si="62"/>
        <v>0.02</v>
      </c>
      <c r="E409" s="37"/>
      <c r="F409" s="15">
        <f t="shared" si="59"/>
        <v>99379</v>
      </c>
      <c r="G409" s="23">
        <f t="shared" si="55"/>
        <v>95327</v>
      </c>
      <c r="H409" s="15">
        <f t="shared" si="60"/>
        <v>4052</v>
      </c>
      <c r="I409" s="23">
        <f t="shared" si="56"/>
        <v>0</v>
      </c>
      <c r="J409" s="4">
        <f t="shared" si="61"/>
        <v>2336007</v>
      </c>
      <c r="K409" s="3">
        <f t="shared" si="63"/>
        <v>0</v>
      </c>
    </row>
    <row r="410" spans="1:11" s="1" customFormat="1">
      <c r="A410" s="16">
        <f t="shared" si="57"/>
        <v>34</v>
      </c>
      <c r="B410" s="1">
        <f t="shared" si="58"/>
        <v>397</v>
      </c>
      <c r="C410" s="34"/>
      <c r="D410" s="21">
        <f t="shared" si="62"/>
        <v>0.02</v>
      </c>
      <c r="E410" s="37"/>
      <c r="F410" s="22">
        <f t="shared" si="59"/>
        <v>99379</v>
      </c>
      <c r="G410" s="17">
        <f t="shared" si="55"/>
        <v>95486</v>
      </c>
      <c r="H410" s="18">
        <f t="shared" si="60"/>
        <v>3893</v>
      </c>
      <c r="I410" s="17">
        <f t="shared" si="56"/>
        <v>0</v>
      </c>
      <c r="J410" s="7">
        <f t="shared" si="61"/>
        <v>2240521</v>
      </c>
      <c r="K410" s="9">
        <f t="shared" si="63"/>
        <v>0</v>
      </c>
    </row>
    <row r="411" spans="1:11" s="1" customFormat="1">
      <c r="A411" s="16">
        <f t="shared" si="57"/>
        <v>34</v>
      </c>
      <c r="B411" s="1">
        <f t="shared" si="58"/>
        <v>398</v>
      </c>
      <c r="C411" s="34"/>
      <c r="D411" s="21">
        <f t="shared" si="62"/>
        <v>0.02</v>
      </c>
      <c r="E411" s="37"/>
      <c r="F411" s="22">
        <f t="shared" si="59"/>
        <v>99379</v>
      </c>
      <c r="G411" s="17">
        <f t="shared" si="55"/>
        <v>95645</v>
      </c>
      <c r="H411" s="18">
        <f t="shared" si="60"/>
        <v>3734</v>
      </c>
      <c r="I411" s="17">
        <f t="shared" si="56"/>
        <v>0</v>
      </c>
      <c r="J411" s="7">
        <f t="shared" si="61"/>
        <v>2144876</v>
      </c>
      <c r="K411" s="9">
        <f t="shared" si="63"/>
        <v>0</v>
      </c>
    </row>
    <row r="412" spans="1:11" s="1" customFormat="1">
      <c r="A412" s="16">
        <f t="shared" si="57"/>
        <v>34</v>
      </c>
      <c r="B412" s="1">
        <f t="shared" si="58"/>
        <v>399</v>
      </c>
      <c r="C412" s="34"/>
      <c r="D412" s="21">
        <f t="shared" si="62"/>
        <v>0.02</v>
      </c>
      <c r="E412" s="37"/>
      <c r="F412" s="22">
        <f t="shared" si="59"/>
        <v>99379</v>
      </c>
      <c r="G412" s="17">
        <f t="shared" si="55"/>
        <v>95804</v>
      </c>
      <c r="H412" s="18">
        <f t="shared" si="60"/>
        <v>3575</v>
      </c>
      <c r="I412" s="17">
        <f t="shared" si="56"/>
        <v>0</v>
      </c>
      <c r="J412" s="7">
        <f t="shared" si="61"/>
        <v>2049072</v>
      </c>
      <c r="K412" s="9">
        <f t="shared" si="63"/>
        <v>0</v>
      </c>
    </row>
    <row r="413" spans="1:11" s="1" customFormat="1">
      <c r="A413" s="16">
        <f t="shared" si="57"/>
        <v>34</v>
      </c>
      <c r="B413" s="1">
        <f t="shared" si="58"/>
        <v>400</v>
      </c>
      <c r="C413" s="34"/>
      <c r="D413" s="21">
        <f t="shared" si="62"/>
        <v>0.02</v>
      </c>
      <c r="E413" s="37"/>
      <c r="F413" s="22">
        <f t="shared" si="59"/>
        <v>99379</v>
      </c>
      <c r="G413" s="17">
        <f t="shared" si="55"/>
        <v>95964</v>
      </c>
      <c r="H413" s="18">
        <f t="shared" si="60"/>
        <v>3415</v>
      </c>
      <c r="I413" s="17">
        <f t="shared" si="56"/>
        <v>0</v>
      </c>
      <c r="J413" s="7">
        <f t="shared" si="61"/>
        <v>1953108</v>
      </c>
      <c r="K413" s="9">
        <f t="shared" si="63"/>
        <v>0</v>
      </c>
    </row>
    <row r="414" spans="1:11" s="1" customFormat="1">
      <c r="A414" s="16">
        <f t="shared" si="57"/>
        <v>34</v>
      </c>
      <c r="B414" s="1">
        <f t="shared" si="58"/>
        <v>401</v>
      </c>
      <c r="C414" s="34"/>
      <c r="D414" s="21">
        <f t="shared" si="62"/>
        <v>0.02</v>
      </c>
      <c r="E414" s="37"/>
      <c r="F414" s="22">
        <f t="shared" si="59"/>
        <v>99379</v>
      </c>
      <c r="G414" s="17">
        <f t="shared" si="55"/>
        <v>96124</v>
      </c>
      <c r="H414" s="18">
        <f t="shared" si="60"/>
        <v>3255</v>
      </c>
      <c r="I414" s="17">
        <f t="shared" si="56"/>
        <v>0</v>
      </c>
      <c r="J414" s="7">
        <f t="shared" si="61"/>
        <v>1856984</v>
      </c>
      <c r="K414" s="9">
        <f t="shared" si="63"/>
        <v>0</v>
      </c>
    </row>
    <row r="415" spans="1:11" s="1" customFormat="1">
      <c r="A415" s="16">
        <f t="shared" si="57"/>
        <v>34</v>
      </c>
      <c r="B415" s="1">
        <f t="shared" si="58"/>
        <v>402</v>
      </c>
      <c r="C415" s="34"/>
      <c r="D415" s="21">
        <f t="shared" si="62"/>
        <v>0.02</v>
      </c>
      <c r="E415" s="37"/>
      <c r="F415" s="22">
        <f t="shared" si="59"/>
        <v>99379</v>
      </c>
      <c r="G415" s="17">
        <f t="shared" si="55"/>
        <v>96284</v>
      </c>
      <c r="H415" s="18">
        <f t="shared" si="60"/>
        <v>3095</v>
      </c>
      <c r="I415" s="17">
        <f t="shared" si="56"/>
        <v>0</v>
      </c>
      <c r="J415" s="7">
        <f t="shared" si="61"/>
        <v>1760700</v>
      </c>
      <c r="K415" s="9">
        <f t="shared" si="63"/>
        <v>0</v>
      </c>
    </row>
    <row r="416" spans="1:11" s="1" customFormat="1">
      <c r="A416" s="16">
        <f t="shared" si="57"/>
        <v>34</v>
      </c>
      <c r="B416" s="1">
        <f t="shared" si="58"/>
        <v>403</v>
      </c>
      <c r="C416" s="34"/>
      <c r="D416" s="21">
        <f t="shared" si="62"/>
        <v>0.02</v>
      </c>
      <c r="E416" s="37"/>
      <c r="F416" s="22">
        <f t="shared" si="59"/>
        <v>99379</v>
      </c>
      <c r="G416" s="17">
        <f t="shared" si="55"/>
        <v>96444</v>
      </c>
      <c r="H416" s="18">
        <f t="shared" si="60"/>
        <v>2935</v>
      </c>
      <c r="I416" s="17">
        <f t="shared" si="56"/>
        <v>0</v>
      </c>
      <c r="J416" s="7">
        <f t="shared" si="61"/>
        <v>1664256</v>
      </c>
      <c r="K416" s="9">
        <f t="shared" si="63"/>
        <v>0</v>
      </c>
    </row>
    <row r="417" spans="1:11" s="1" customFormat="1">
      <c r="A417" s="16">
        <f t="shared" si="57"/>
        <v>34</v>
      </c>
      <c r="B417" s="1">
        <f t="shared" si="58"/>
        <v>404</v>
      </c>
      <c r="C417" s="34"/>
      <c r="D417" s="21">
        <f t="shared" si="62"/>
        <v>0.02</v>
      </c>
      <c r="E417" s="37"/>
      <c r="F417" s="22">
        <f t="shared" si="59"/>
        <v>99379</v>
      </c>
      <c r="G417" s="17">
        <f t="shared" si="55"/>
        <v>96605</v>
      </c>
      <c r="H417" s="18">
        <f t="shared" si="60"/>
        <v>2774</v>
      </c>
      <c r="I417" s="17">
        <f t="shared" si="56"/>
        <v>0</v>
      </c>
      <c r="J417" s="7">
        <f t="shared" si="61"/>
        <v>1567651</v>
      </c>
      <c r="K417" s="9">
        <f t="shared" si="63"/>
        <v>0</v>
      </c>
    </row>
    <row r="418" spans="1:11" s="1" customFormat="1">
      <c r="A418" s="16">
        <f t="shared" si="57"/>
        <v>34</v>
      </c>
      <c r="B418" s="1">
        <f t="shared" si="58"/>
        <v>405</v>
      </c>
      <c r="C418" s="34"/>
      <c r="D418" s="21">
        <f t="shared" si="62"/>
        <v>0.02</v>
      </c>
      <c r="E418" s="37"/>
      <c r="F418" s="22">
        <f t="shared" si="59"/>
        <v>99379</v>
      </c>
      <c r="G418" s="17">
        <f t="shared" si="55"/>
        <v>96766</v>
      </c>
      <c r="H418" s="18">
        <f t="shared" si="60"/>
        <v>2613</v>
      </c>
      <c r="I418" s="17">
        <f t="shared" si="56"/>
        <v>0</v>
      </c>
      <c r="J418" s="7">
        <f t="shared" si="61"/>
        <v>1470885</v>
      </c>
      <c r="K418" s="9">
        <f t="shared" si="63"/>
        <v>0</v>
      </c>
    </row>
    <row r="419" spans="1:11" s="1" customFormat="1">
      <c r="A419" s="16">
        <f t="shared" si="57"/>
        <v>34</v>
      </c>
      <c r="B419" s="1">
        <f t="shared" si="58"/>
        <v>406</v>
      </c>
      <c r="C419" s="34"/>
      <c r="D419" s="21">
        <f t="shared" si="62"/>
        <v>0.02</v>
      </c>
      <c r="E419" s="37"/>
      <c r="F419" s="22">
        <f t="shared" si="59"/>
        <v>99379</v>
      </c>
      <c r="G419" s="17">
        <f t="shared" si="55"/>
        <v>96928</v>
      </c>
      <c r="H419" s="18">
        <f t="shared" si="60"/>
        <v>2451</v>
      </c>
      <c r="I419" s="17">
        <f t="shared" si="56"/>
        <v>0</v>
      </c>
      <c r="J419" s="7">
        <f t="shared" si="61"/>
        <v>1373957</v>
      </c>
      <c r="K419" s="9">
        <f t="shared" si="63"/>
        <v>0</v>
      </c>
    </row>
    <row r="420" spans="1:11" s="1" customFormat="1">
      <c r="A420" s="16">
        <f t="shared" si="57"/>
        <v>34</v>
      </c>
      <c r="B420" s="1">
        <f t="shared" si="58"/>
        <v>407</v>
      </c>
      <c r="C420" s="34"/>
      <c r="D420" s="21">
        <f t="shared" si="62"/>
        <v>0.02</v>
      </c>
      <c r="E420" s="37"/>
      <c r="F420" s="22">
        <f t="shared" si="59"/>
        <v>99379</v>
      </c>
      <c r="G420" s="17">
        <f t="shared" si="55"/>
        <v>97089</v>
      </c>
      <c r="H420" s="18">
        <f t="shared" si="60"/>
        <v>2290</v>
      </c>
      <c r="I420" s="17">
        <f t="shared" si="56"/>
        <v>0</v>
      </c>
      <c r="J420" s="7">
        <f t="shared" si="61"/>
        <v>1276868</v>
      </c>
      <c r="K420" s="9">
        <f t="shared" si="63"/>
        <v>0</v>
      </c>
    </row>
    <row r="421" spans="1:11" s="2" customFormat="1">
      <c r="A421" s="14">
        <f t="shared" si="57"/>
        <v>34</v>
      </c>
      <c r="B421" s="2">
        <f t="shared" si="58"/>
        <v>408</v>
      </c>
      <c r="C421" s="34"/>
      <c r="D421" s="20">
        <f t="shared" si="62"/>
        <v>0.02</v>
      </c>
      <c r="E421" s="37"/>
      <c r="F421" s="15">
        <f t="shared" si="59"/>
        <v>99379</v>
      </c>
      <c r="G421" s="23">
        <f t="shared" si="55"/>
        <v>97251</v>
      </c>
      <c r="H421" s="15">
        <f t="shared" si="60"/>
        <v>2128</v>
      </c>
      <c r="I421" s="23">
        <f t="shared" si="56"/>
        <v>0</v>
      </c>
      <c r="J421" s="4">
        <f t="shared" si="61"/>
        <v>1179617</v>
      </c>
      <c r="K421" s="3">
        <f t="shared" si="63"/>
        <v>0</v>
      </c>
    </row>
    <row r="422" spans="1:11" s="1" customFormat="1">
      <c r="A422" s="16">
        <f t="shared" si="57"/>
        <v>35</v>
      </c>
      <c r="B422" s="1">
        <f t="shared" si="58"/>
        <v>409</v>
      </c>
      <c r="C422" s="34"/>
      <c r="D422" s="21">
        <f t="shared" si="62"/>
        <v>0.02</v>
      </c>
      <c r="E422" s="37"/>
      <c r="F422" s="22">
        <f t="shared" si="59"/>
        <v>99379</v>
      </c>
      <c r="G422" s="17">
        <f t="shared" si="55"/>
        <v>97413</v>
      </c>
      <c r="H422" s="18">
        <f t="shared" si="60"/>
        <v>1966</v>
      </c>
      <c r="I422" s="17">
        <f t="shared" si="56"/>
        <v>0</v>
      </c>
      <c r="J422" s="7">
        <f t="shared" si="61"/>
        <v>1082204</v>
      </c>
      <c r="K422" s="9">
        <f t="shared" si="63"/>
        <v>0</v>
      </c>
    </row>
    <row r="423" spans="1:11" s="1" customFormat="1">
      <c r="A423" s="16">
        <f t="shared" si="57"/>
        <v>35</v>
      </c>
      <c r="B423" s="1">
        <f t="shared" si="58"/>
        <v>410</v>
      </c>
      <c r="C423" s="34"/>
      <c r="D423" s="21">
        <f t="shared" si="62"/>
        <v>0.02</v>
      </c>
      <c r="E423" s="37"/>
      <c r="F423" s="22">
        <f t="shared" si="59"/>
        <v>99379</v>
      </c>
      <c r="G423" s="17">
        <f t="shared" si="55"/>
        <v>97575</v>
      </c>
      <c r="H423" s="18">
        <f t="shared" si="60"/>
        <v>1804</v>
      </c>
      <c r="I423" s="17">
        <f t="shared" si="56"/>
        <v>0</v>
      </c>
      <c r="J423" s="7">
        <f t="shared" si="61"/>
        <v>984629</v>
      </c>
      <c r="K423" s="9">
        <f t="shared" si="63"/>
        <v>0</v>
      </c>
    </row>
    <row r="424" spans="1:11" s="1" customFormat="1">
      <c r="A424" s="16">
        <f t="shared" si="57"/>
        <v>35</v>
      </c>
      <c r="B424" s="1">
        <f t="shared" si="58"/>
        <v>411</v>
      </c>
      <c r="C424" s="34"/>
      <c r="D424" s="21">
        <f t="shared" si="62"/>
        <v>0.02</v>
      </c>
      <c r="E424" s="37"/>
      <c r="F424" s="22">
        <f t="shared" si="59"/>
        <v>99379</v>
      </c>
      <c r="G424" s="17">
        <f t="shared" si="55"/>
        <v>97738</v>
      </c>
      <c r="H424" s="18">
        <f t="shared" si="60"/>
        <v>1641</v>
      </c>
      <c r="I424" s="17">
        <f t="shared" si="56"/>
        <v>0</v>
      </c>
      <c r="J424" s="7">
        <f t="shared" si="61"/>
        <v>886891</v>
      </c>
      <c r="K424" s="9">
        <f t="shared" si="63"/>
        <v>0</v>
      </c>
    </row>
    <row r="425" spans="1:11" s="1" customFormat="1">
      <c r="A425" s="16">
        <f t="shared" si="57"/>
        <v>35</v>
      </c>
      <c r="B425" s="1">
        <f t="shared" si="58"/>
        <v>412</v>
      </c>
      <c r="C425" s="34"/>
      <c r="D425" s="21">
        <f t="shared" si="62"/>
        <v>0.02</v>
      </c>
      <c r="E425" s="37"/>
      <c r="F425" s="22">
        <f t="shared" si="59"/>
        <v>99379</v>
      </c>
      <c r="G425" s="17">
        <f t="shared" si="55"/>
        <v>97901</v>
      </c>
      <c r="H425" s="18">
        <f t="shared" si="60"/>
        <v>1478</v>
      </c>
      <c r="I425" s="17">
        <f t="shared" si="56"/>
        <v>0</v>
      </c>
      <c r="J425" s="7">
        <f t="shared" si="61"/>
        <v>788990</v>
      </c>
      <c r="K425" s="9">
        <f t="shared" si="63"/>
        <v>0</v>
      </c>
    </row>
    <row r="426" spans="1:11" s="1" customFormat="1">
      <c r="A426" s="16">
        <f t="shared" si="57"/>
        <v>35</v>
      </c>
      <c r="B426" s="1">
        <f t="shared" si="58"/>
        <v>413</v>
      </c>
      <c r="C426" s="34"/>
      <c r="D426" s="21">
        <f t="shared" si="62"/>
        <v>0.02</v>
      </c>
      <c r="E426" s="37"/>
      <c r="F426" s="22">
        <f t="shared" si="59"/>
        <v>99379</v>
      </c>
      <c r="G426" s="17">
        <f t="shared" si="55"/>
        <v>98064</v>
      </c>
      <c r="H426" s="18">
        <f t="shared" si="60"/>
        <v>1315</v>
      </c>
      <c r="I426" s="17">
        <f t="shared" si="56"/>
        <v>0</v>
      </c>
      <c r="J426" s="7">
        <f t="shared" si="61"/>
        <v>690926</v>
      </c>
      <c r="K426" s="9">
        <f t="shared" si="63"/>
        <v>0</v>
      </c>
    </row>
    <row r="427" spans="1:11" s="1" customFormat="1">
      <c r="A427" s="16">
        <f t="shared" si="57"/>
        <v>35</v>
      </c>
      <c r="B427" s="1">
        <f t="shared" si="58"/>
        <v>414</v>
      </c>
      <c r="C427" s="34"/>
      <c r="D427" s="21">
        <f t="shared" si="62"/>
        <v>0.02</v>
      </c>
      <c r="E427" s="37"/>
      <c r="F427" s="22">
        <f t="shared" si="59"/>
        <v>99379</v>
      </c>
      <c r="G427" s="17">
        <f t="shared" si="55"/>
        <v>98227</v>
      </c>
      <c r="H427" s="18">
        <f t="shared" si="60"/>
        <v>1152</v>
      </c>
      <c r="I427" s="17">
        <f t="shared" si="56"/>
        <v>0</v>
      </c>
      <c r="J427" s="7">
        <f t="shared" si="61"/>
        <v>592699</v>
      </c>
      <c r="K427" s="9">
        <f t="shared" si="63"/>
        <v>0</v>
      </c>
    </row>
    <row r="428" spans="1:11" s="1" customFormat="1">
      <c r="A428" s="16">
        <f t="shared" si="57"/>
        <v>35</v>
      </c>
      <c r="B428" s="1">
        <f t="shared" si="58"/>
        <v>415</v>
      </c>
      <c r="C428" s="34"/>
      <c r="D428" s="21">
        <f t="shared" si="62"/>
        <v>0.02</v>
      </c>
      <c r="E428" s="37"/>
      <c r="F428" s="22">
        <f t="shared" si="59"/>
        <v>99379</v>
      </c>
      <c r="G428" s="17">
        <f t="shared" si="55"/>
        <v>98391</v>
      </c>
      <c r="H428" s="18">
        <f t="shared" si="60"/>
        <v>988</v>
      </c>
      <c r="I428" s="17">
        <f t="shared" si="56"/>
        <v>0</v>
      </c>
      <c r="J428" s="7">
        <f t="shared" si="61"/>
        <v>494308</v>
      </c>
      <c r="K428" s="9">
        <f t="shared" si="63"/>
        <v>0</v>
      </c>
    </row>
    <row r="429" spans="1:11" s="1" customFormat="1">
      <c r="A429" s="16">
        <f t="shared" si="57"/>
        <v>35</v>
      </c>
      <c r="B429" s="1">
        <f t="shared" si="58"/>
        <v>416</v>
      </c>
      <c r="C429" s="34"/>
      <c r="D429" s="21">
        <f t="shared" si="62"/>
        <v>0.02</v>
      </c>
      <c r="E429" s="37"/>
      <c r="F429" s="22">
        <f t="shared" si="59"/>
        <v>99379</v>
      </c>
      <c r="G429" s="17">
        <f t="shared" si="55"/>
        <v>98555</v>
      </c>
      <c r="H429" s="18">
        <f t="shared" si="60"/>
        <v>824</v>
      </c>
      <c r="I429" s="17">
        <f t="shared" si="56"/>
        <v>0</v>
      </c>
      <c r="J429" s="7">
        <f t="shared" si="61"/>
        <v>395753</v>
      </c>
      <c r="K429" s="9">
        <f t="shared" si="63"/>
        <v>0</v>
      </c>
    </row>
    <row r="430" spans="1:11" s="1" customFormat="1">
      <c r="A430" s="16">
        <f t="shared" si="57"/>
        <v>35</v>
      </c>
      <c r="B430" s="1">
        <f t="shared" si="58"/>
        <v>417</v>
      </c>
      <c r="C430" s="34"/>
      <c r="D430" s="21">
        <f t="shared" si="62"/>
        <v>0.02</v>
      </c>
      <c r="E430" s="37"/>
      <c r="F430" s="22">
        <f t="shared" si="59"/>
        <v>99379</v>
      </c>
      <c r="G430" s="17">
        <f t="shared" si="55"/>
        <v>98719</v>
      </c>
      <c r="H430" s="18">
        <f t="shared" si="60"/>
        <v>660</v>
      </c>
      <c r="I430" s="17">
        <f t="shared" si="56"/>
        <v>0</v>
      </c>
      <c r="J430" s="7">
        <f t="shared" si="61"/>
        <v>297034</v>
      </c>
      <c r="K430" s="9">
        <f t="shared" si="63"/>
        <v>0</v>
      </c>
    </row>
    <row r="431" spans="1:11" s="1" customFormat="1">
      <c r="A431" s="16">
        <f t="shared" si="57"/>
        <v>35</v>
      </c>
      <c r="B431" s="1">
        <f t="shared" si="58"/>
        <v>418</v>
      </c>
      <c r="C431" s="34"/>
      <c r="D431" s="21">
        <f t="shared" si="62"/>
        <v>0.02</v>
      </c>
      <c r="E431" s="37"/>
      <c r="F431" s="22">
        <f t="shared" si="59"/>
        <v>99379</v>
      </c>
      <c r="G431" s="17">
        <f t="shared" si="55"/>
        <v>98884</v>
      </c>
      <c r="H431" s="18">
        <f t="shared" si="60"/>
        <v>495</v>
      </c>
      <c r="I431" s="17">
        <f t="shared" si="56"/>
        <v>0</v>
      </c>
      <c r="J431" s="7">
        <f t="shared" si="61"/>
        <v>198150</v>
      </c>
      <c r="K431" s="9">
        <f t="shared" si="63"/>
        <v>0</v>
      </c>
    </row>
    <row r="432" spans="1:11" s="1" customFormat="1">
      <c r="A432" s="16">
        <f t="shared" si="57"/>
        <v>35</v>
      </c>
      <c r="B432" s="1">
        <f t="shared" si="58"/>
        <v>419</v>
      </c>
      <c r="C432" s="34"/>
      <c r="D432" s="21">
        <f t="shared" si="62"/>
        <v>0.02</v>
      </c>
      <c r="E432" s="37"/>
      <c r="F432" s="22">
        <f t="shared" si="59"/>
        <v>99379</v>
      </c>
      <c r="G432" s="17">
        <f t="shared" si="55"/>
        <v>99049</v>
      </c>
      <c r="H432" s="18">
        <f t="shared" si="60"/>
        <v>330</v>
      </c>
      <c r="I432" s="17">
        <f t="shared" si="56"/>
        <v>0</v>
      </c>
      <c r="J432" s="7">
        <f t="shared" si="61"/>
        <v>99101</v>
      </c>
      <c r="K432" s="9">
        <f t="shared" si="63"/>
        <v>0</v>
      </c>
    </row>
    <row r="433" spans="1:11" s="2" customFormat="1">
      <c r="A433" s="14">
        <f t="shared" si="57"/>
        <v>35</v>
      </c>
      <c r="B433" s="2">
        <f t="shared" si="58"/>
        <v>420</v>
      </c>
      <c r="C433" s="34"/>
      <c r="D433" s="20">
        <f t="shared" si="62"/>
        <v>0.02</v>
      </c>
      <c r="E433" s="37"/>
      <c r="F433" s="15">
        <f t="shared" si="59"/>
        <v>99266</v>
      </c>
      <c r="G433" s="23">
        <f t="shared" si="55"/>
        <v>99101</v>
      </c>
      <c r="H433" s="15">
        <f t="shared" si="60"/>
        <v>165</v>
      </c>
      <c r="I433" s="23">
        <f t="shared" si="56"/>
        <v>0</v>
      </c>
      <c r="J433" s="4">
        <f t="shared" si="61"/>
        <v>0</v>
      </c>
      <c r="K433" s="3">
        <f t="shared" si="63"/>
        <v>0</v>
      </c>
    </row>
  </sheetData>
  <sheetProtection algorithmName="SHA-512" hashValue="OXVFAsVPpDAsekiqoHMpJkgArNW5e1Gg52n1bDFsFPqO35y4SswoDd5bgutJwJz0dTRj4dVdGLfz0yn7SPdBRQ==" saltValue="IRyDOeZ139ZKVFlaJIGupg==" spinCount="100000" sheet="1" objects="1" scenarios="1" selectLockedCells="1"/>
  <protectedRanges>
    <protectedRange sqref="C14:C433 E14:E433 G5:G7" name="範囲2"/>
    <protectedRange sqref="G5:G7" name="範囲1"/>
  </protectedRanges>
  <customSheetViews>
    <customSheetView guid="{9FBDD085-5465-4F47-B9F2-5D725FA853A6}" hiddenRows="1" showRuler="0">
      <pane xSplit="2" ySplit="11" topLeftCell="C126" activePane="bottomRight" state="frozen"/>
      <selection pane="bottomRight" activeCell="G4" sqref="G4"/>
      <pageMargins left="0.75" right="0.75" top="1" bottom="1" header="0.51200000000000001" footer="0.51200000000000001"/>
      <pageSetup paperSize="9" orientation="landscape" horizontalDpi="0" verticalDpi="0" copies="0" r:id="rId1"/>
      <headerFooter alignWithMargins="0"/>
    </customSheetView>
  </customSheetViews>
  <mergeCells count="8">
    <mergeCell ref="A3:K3"/>
    <mergeCell ref="E11:F11"/>
    <mergeCell ref="E5:F5"/>
    <mergeCell ref="E6:F6"/>
    <mergeCell ref="E7:F7"/>
    <mergeCell ref="A11:B11"/>
    <mergeCell ref="A6:B6"/>
    <mergeCell ref="A7:B7"/>
  </mergeCells>
  <phoneticPr fontId="1"/>
  <dataValidations count="2">
    <dataValidation imeMode="off" allowBlank="1" showInputMessage="1" showErrorMessage="1" sqref="G5:G7 C13:F433"/>
    <dataValidation allowBlank="1" showInputMessage="1" showErrorMessage="1" promptTitle="入力禁止" sqref="G11"/>
  </dataValidations>
  <pageMargins left="0.75" right="0.75" top="1" bottom="1" header="0.51200000000000001" footer="0.51200000000000001"/>
  <pageSetup paperSize="9" orientation="landscape" horizontalDpi="4294967293" verticalDpi="0"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使用上の注意</vt:lpstr>
      <vt:lpstr>元利均等 (変動)</vt:lpstr>
    </vt:vector>
  </TitlesOfParts>
  <Company>ＦＰネットワーク</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Hiroshi Arita</dc:creator>
  <cp:lastModifiedBy>arita_000</cp:lastModifiedBy>
  <cp:lastPrinted>2006-01-04T14:01:29Z</cp:lastPrinted>
  <dcterms:created xsi:type="dcterms:W3CDTF">2000-12-21T06:21:54Z</dcterms:created>
  <dcterms:modified xsi:type="dcterms:W3CDTF">2014-06-28T07:02:40Z</dcterms:modified>
</cp:coreProperties>
</file>